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e\招生工作\常用文件夹\10059招生业务\硕士\2020\复试\2020年分专业联系方式\"/>
    </mc:Choice>
  </mc:AlternateContent>
  <bookViews>
    <workbookView xWindow="0" yWindow="0" windowWidth="28800" windowHeight="11640"/>
  </bookViews>
  <sheets>
    <sheet name="学硕" sheetId="1" r:id="rId1"/>
    <sheet name="导师" sheetId="3" state="hidden" r:id="rId2"/>
  </sheets>
  <definedNames>
    <definedName name="_xlnm.Print_Titles" localSheetId="0">学硕!$A:$D,学硕!$1:$2</definedName>
  </definedNames>
  <calcPr calcId="162913"/>
</workbook>
</file>

<file path=xl/calcChain.xml><?xml version="1.0" encoding="utf-8"?>
<calcChain xmlns="http://schemas.openxmlformats.org/spreadsheetml/2006/main">
  <c r="L37" i="3" l="1"/>
  <c r="K37" i="3"/>
  <c r="I37" i="3"/>
  <c r="H37" i="3"/>
  <c r="G37" i="3"/>
  <c r="F37" i="3"/>
  <c r="E37" i="3"/>
  <c r="D37" i="3"/>
  <c r="M35" i="3"/>
  <c r="N33" i="3"/>
  <c r="M33" i="3"/>
  <c r="N26" i="3"/>
  <c r="M26" i="3"/>
  <c r="N22" i="3"/>
  <c r="M21" i="3"/>
  <c r="J21" i="3"/>
  <c r="N19" i="3"/>
  <c r="J19" i="3"/>
  <c r="M19" i="3" s="1"/>
  <c r="N16" i="3"/>
  <c r="J15" i="3"/>
  <c r="M15" i="3" s="1"/>
  <c r="N13" i="3"/>
  <c r="M12" i="3" s="1"/>
  <c r="J12" i="3"/>
  <c r="N9" i="3"/>
  <c r="M8" i="3"/>
  <c r="J8" i="3"/>
  <c r="N4" i="3"/>
  <c r="J3" i="3"/>
  <c r="J37" i="3" s="1"/>
  <c r="M3" i="3" l="1"/>
</calcChain>
</file>

<file path=xl/sharedStrings.xml><?xml version="1.0" encoding="utf-8"?>
<sst xmlns="http://schemas.openxmlformats.org/spreadsheetml/2006/main" count="341" uniqueCount="275">
  <si>
    <t>中国民航大学2020年学术型硕士研究生招生学院联系方式</t>
  </si>
  <si>
    <t>院系所（代码）</t>
  </si>
  <si>
    <t>专业（代码）</t>
  </si>
  <si>
    <t>研究方向(代码)</t>
  </si>
  <si>
    <t>联系人</t>
  </si>
  <si>
    <t>联系方式</t>
  </si>
  <si>
    <t>接收调剂专业范围及优先条件</t>
  </si>
  <si>
    <t>安全科学与工程学部  （001）</t>
  </si>
  <si>
    <r>
      <rPr>
        <sz val="11"/>
        <rFont val="宋体"/>
        <charset val="134"/>
      </rPr>
      <t>安全科学与工程（</t>
    </r>
    <r>
      <rPr>
        <sz val="11"/>
        <rFont val="Tahoma"/>
        <family val="2"/>
      </rPr>
      <t>083700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</si>
  <si>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民航安全与应急管理</t>
    </r>
    <r>
      <rPr>
        <sz val="11"/>
        <rFont val="Tahoma"/>
        <family val="2"/>
      </rPr>
      <t>(02)</t>
    </r>
    <r>
      <rPr>
        <sz val="11"/>
        <rFont val="宋体"/>
        <charset val="134"/>
      </rPr>
      <t>飞机防火技术</t>
    </r>
  </si>
  <si>
    <t xml:space="preserve">张老师
袁老师
</t>
  </si>
  <si>
    <t>QQ号：50666157
微信号：haijun_chat
电话：18856024307
微信号：lisayuanlilydiana</t>
  </si>
  <si>
    <t>专业范围：本科为安全技术/工程类、化学类、化学工程与技术类、工程热物理类专业，初试科目含政治、英语、数学；或第一志愿报考安全科学与工程083700相同或相近专业的考生</t>
  </si>
  <si>
    <t>(03)航空人因工程(04)飞行运行安全</t>
  </si>
  <si>
    <t>邵老师</t>
  </si>
  <si>
    <t>专业范围：本科是安全科学与工程类、交通运输类、航空航天类、工业工程、心理学专业；或第一志愿报考安全科学与工程（083700）相同或相近专业</t>
  </si>
  <si>
    <t>(05)民航网络与信息安全</t>
  </si>
  <si>
    <t>冯老师
杨老师
韩老师
刘老师</t>
  </si>
  <si>
    <t>专业范围：通信与电子信息类、计算机类、自动化类、电气类、信息与计算科学、数据科学与大数据技术、数学与应用数学、应用物理学等相关专业</t>
  </si>
  <si>
    <r>
      <rPr>
        <sz val="11"/>
        <rFont val="宋体"/>
        <charset val="134"/>
      </rPr>
      <t>航空器适航审定工程（</t>
    </r>
    <r>
      <rPr>
        <sz val="11"/>
        <rFont val="Tahoma"/>
        <family val="2"/>
      </rPr>
      <t>0837J1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</si>
  <si>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飞机结构适航审定</t>
    </r>
    <r>
      <rPr>
        <sz val="11"/>
        <rFont val="Tahoma"/>
        <family val="2"/>
      </rPr>
      <t>(02)</t>
    </r>
    <r>
      <rPr>
        <sz val="11"/>
        <rFont val="宋体"/>
        <charset val="134"/>
      </rPr>
      <t>航空发动机适航审定</t>
    </r>
    <r>
      <rPr>
        <sz val="11"/>
        <rFont val="Tahoma"/>
        <family val="2"/>
      </rPr>
      <t>(03)</t>
    </r>
    <r>
      <rPr>
        <sz val="11"/>
        <rFont val="宋体"/>
        <charset val="134"/>
      </rPr>
      <t>机载系统与设备适航审定</t>
    </r>
  </si>
  <si>
    <t>任老师</t>
  </si>
  <si>
    <t xml:space="preserve">电话：022-24092287
邮箱：shxy_yjs_fs@163.com
</t>
  </si>
  <si>
    <t>专业范围：航空宇航科学技术类、机械类、力学类、控制工程类、电子信息类、电气类、计算机类、材料类、安全科学与工程类等专业
优先条件：航空相关专业</t>
  </si>
  <si>
    <r>
      <rPr>
        <sz val="11"/>
        <rFont val="宋体"/>
        <charset val="134"/>
      </rPr>
      <t>航空运输大数据工程（</t>
    </r>
    <r>
      <rPr>
        <sz val="11"/>
        <rFont val="Tahoma"/>
        <family val="2"/>
      </rPr>
      <t>0837J2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</si>
  <si>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基于大数据的智慧机场关键技术</t>
    </r>
    <r>
      <rPr>
        <sz val="11"/>
        <rFont val="Tahoma"/>
        <family val="2"/>
      </rPr>
      <t>(02)</t>
    </r>
    <r>
      <rPr>
        <sz val="11"/>
        <rFont val="宋体"/>
        <charset val="134"/>
      </rPr>
      <t>民航大数据智能处理方法</t>
    </r>
  </si>
  <si>
    <t>万老师</t>
  </si>
  <si>
    <t xml:space="preserve">电话：022-24092087
邮箱：tiaoji_cauc@163.com
微信：caucjsj 
微信公众号：CAUC计算机师资与学科办
</t>
  </si>
  <si>
    <t xml:space="preserve">专业范围：计算机类、电子信息类、自动化类、交通运输类、航空航天类、数学类等相关专业。
优先条件：相同初试成绩条件下，本科期间参与科研/大创项目者或获得学科竞赛奖励者或大学英语六级425分以上者优先考虑
</t>
  </si>
  <si>
    <t>(03)基于大数据的航空运输过程控制与状态监控</t>
  </si>
  <si>
    <t xml:space="preserve">刘老师
马老师
孙老师
姬老师
</t>
  </si>
  <si>
    <t>专业范围：所学专业为自动化、电子信息工程、测控技术与仪器、电气工程自动化专业，信息与计算科学、计算机科学与技术、交通信息与控制、电子科学与技术、机械电子工程、机械制造及自动化等相关专业</t>
  </si>
  <si>
    <t>(04)基于大数据的民航安全事件分析预警</t>
  </si>
  <si>
    <t xml:space="preserve">冯老师
杨老师
韩老师
刘老师
</t>
  </si>
  <si>
    <t>专业范围：所学专业为通信与电子信息类、计算机类、自动化类、电气类、信息与计算科学、数据科学与大数据技术、数学与应用数学、应用物理学等相关专业</t>
  </si>
  <si>
    <t>航空工程学院（002）</t>
  </si>
  <si>
    <r>
      <rPr>
        <sz val="11"/>
        <rFont val="宋体"/>
        <charset val="134"/>
      </rPr>
      <t>航空宇航科学与技术（</t>
    </r>
    <r>
      <rPr>
        <sz val="11"/>
        <rFont val="Tahoma"/>
        <family val="2"/>
      </rPr>
      <t>082500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</si>
  <si>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飞机维修设计与工程</t>
    </r>
  </si>
  <si>
    <t xml:space="preserve">魏老师
刘老师
</t>
  </si>
  <si>
    <t xml:space="preserve">电话：15202241013 
邮箱：weigang_0_2004@163.com
电话：13323367291 
邮箱：bingfeiliu2@126.com
</t>
  </si>
  <si>
    <t xml:space="preserve">专业范围：航空宇航类、交通运输类、力学类、机械类、数学类、材料类、土木类、计算机类、控制类
要求大学英语四级425分以上
</t>
  </si>
  <si>
    <t>(02)航空器推进理论与工程</t>
  </si>
  <si>
    <t>刘老师</t>
  </si>
  <si>
    <t xml:space="preserve">电话：13502038386
邮箱：yongliu@cauc.edu.cn
</t>
  </si>
  <si>
    <t>专业范围：飞行器动力工程、能源与动力工程、飞行器设计工程、飞行器制造工程、机械设计制造及自动化
要求大学英语四级425分以上</t>
  </si>
  <si>
    <t>(03)故障诊断和健康管理</t>
  </si>
  <si>
    <t xml:space="preserve">史老师
姜老师
</t>
  </si>
  <si>
    <t xml:space="preserve">电话：15302189016
邮箱：cauc_renjihuan@163.com
</t>
  </si>
  <si>
    <t>专业范围：航空宇航类、机电类、计算机类、数学类等相关专业
优先条件：有软件开发经验的计算机类优先
要求大学英语四级425分以上</t>
  </si>
  <si>
    <t>(04)航空器持续适航与维修</t>
  </si>
  <si>
    <t xml:space="preserve">电话：13821207501
邮箱：z_liu@cauc.edu.cn
</t>
  </si>
  <si>
    <t>专业范围：航空宇航类、交通运输类、机械类、力学类、材料科学与工程类、动力工程及工程热物理、计算机类、控制类、数学类等专业
要求大学英语四级425分以上</t>
  </si>
  <si>
    <r>
      <rPr>
        <sz val="11"/>
        <rFont val="宋体"/>
        <charset val="134"/>
      </rPr>
      <t>机械工程（</t>
    </r>
    <r>
      <rPr>
        <sz val="11"/>
        <rFont val="Tahoma"/>
        <family val="2"/>
      </rPr>
      <t>080200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</si>
  <si>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机场支持设备与系统</t>
    </r>
    <r>
      <rPr>
        <sz val="11"/>
        <rFont val="Tahoma"/>
        <family val="2"/>
      </rPr>
      <t>(02)</t>
    </r>
    <r>
      <rPr>
        <sz val="11"/>
        <rFont val="宋体"/>
        <charset val="134"/>
      </rPr>
      <t>民航机电系统检测与控制技术</t>
    </r>
    <r>
      <rPr>
        <sz val="11"/>
        <rFont val="Tahoma"/>
        <family val="2"/>
      </rPr>
      <t>(03)</t>
    </r>
    <r>
      <rPr>
        <sz val="11"/>
        <rFont val="宋体"/>
        <charset val="134"/>
      </rPr>
      <t>机械系统优化设计与仿真</t>
    </r>
    <r>
      <rPr>
        <sz val="11"/>
        <rFont val="Tahoma"/>
        <family val="2"/>
      </rPr>
      <t>(04)</t>
    </r>
    <r>
      <rPr>
        <sz val="11"/>
        <rFont val="宋体"/>
        <charset val="134"/>
      </rPr>
      <t>飞机部件维修理论与方法</t>
    </r>
  </si>
  <si>
    <t>祝老师</t>
  </si>
  <si>
    <t xml:space="preserve">电话：17526553751
QQ群：1062848231
</t>
  </si>
  <si>
    <t>专业范围：机械类、航空宇航类、交通运输类、力学类、自动化及控制类、计算机类专业
优先条件：英语六级425分以上、有科研经历和成果优先。
要求大学英语四级425分以上</t>
  </si>
  <si>
    <t>电子信息与自动化学院（003）</t>
  </si>
  <si>
    <r>
      <rPr>
        <sz val="11"/>
        <rFont val="宋体"/>
        <charset val="134"/>
      </rPr>
      <t>信息与通信工程（</t>
    </r>
    <r>
      <rPr>
        <sz val="11"/>
        <rFont val="Tahoma"/>
        <family val="2"/>
      </rPr>
      <t>081000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</si>
  <si>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空管智能信息处理</t>
    </r>
    <r>
      <rPr>
        <sz val="11"/>
        <rFont val="Tahoma"/>
        <family val="2"/>
      </rPr>
      <t>(02)</t>
    </r>
    <r>
      <rPr>
        <sz val="11"/>
        <rFont val="宋体"/>
        <charset val="134"/>
      </rPr>
      <t>航空电信网与信息安全</t>
    </r>
    <r>
      <rPr>
        <sz val="11"/>
        <rFont val="Tahoma"/>
        <family val="2"/>
      </rPr>
      <t>(03)</t>
    </r>
    <r>
      <rPr>
        <sz val="11"/>
        <rFont val="宋体"/>
        <charset val="134"/>
      </rPr>
      <t>航空复杂气象探测与处理</t>
    </r>
    <r>
      <rPr>
        <sz val="11"/>
        <rFont val="Tahoma"/>
        <family val="2"/>
      </rPr>
      <t>(04)</t>
    </r>
    <r>
      <rPr>
        <sz val="11"/>
        <rFont val="宋体"/>
        <charset val="134"/>
      </rPr>
      <t>航空导航与监视</t>
    </r>
    <r>
      <rPr>
        <sz val="11"/>
        <rFont val="Tahoma"/>
        <family val="2"/>
      </rPr>
      <t>(05)</t>
    </r>
    <r>
      <rPr>
        <sz val="11"/>
        <rFont val="宋体"/>
        <charset val="134"/>
      </rPr>
      <t>机场安保信息处理与可视化</t>
    </r>
  </si>
  <si>
    <r>
      <rPr>
        <sz val="11"/>
        <rFont val="宋体"/>
        <charset val="134"/>
      </rPr>
      <t>控制科学与工程（</t>
    </r>
    <r>
      <rPr>
        <sz val="11"/>
        <rFont val="Tahoma"/>
        <family val="2"/>
      </rPr>
      <t>081100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</si>
  <si>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航空电子电气系统测试</t>
    </r>
    <r>
      <rPr>
        <sz val="11"/>
        <rFont val="Tahoma"/>
        <family val="2"/>
      </rPr>
      <t>(02)</t>
    </r>
    <r>
      <rPr>
        <sz val="11"/>
        <rFont val="宋体"/>
        <charset val="134"/>
      </rPr>
      <t>航空系统优化与仿真</t>
    </r>
    <r>
      <rPr>
        <sz val="11"/>
        <rFont val="Tahoma"/>
        <family val="2"/>
      </rPr>
      <t>(03)</t>
    </r>
    <r>
      <rPr>
        <sz val="11"/>
        <rFont val="宋体"/>
        <charset val="134"/>
      </rPr>
      <t>航空器导航与测控</t>
    </r>
    <r>
      <rPr>
        <sz val="11"/>
        <rFont val="Tahoma"/>
        <family val="2"/>
      </rPr>
      <t>(04)</t>
    </r>
    <r>
      <rPr>
        <sz val="11"/>
        <rFont val="宋体"/>
        <charset val="134"/>
      </rPr>
      <t>机场智能与自动化</t>
    </r>
  </si>
  <si>
    <t>专业范围：自动化、电子信息工程、测控技术与仪器、电气工程自动化专业，信息与计算科学、计算机科学与技术、交通信息与控制、电子科学与技术、机械电子工程、机械制造及自动化等相关专业</t>
  </si>
  <si>
    <t>空中交通管理学院（004）</t>
  </si>
  <si>
    <r>
      <rPr>
        <sz val="11"/>
        <rFont val="宋体"/>
        <charset val="134"/>
      </rPr>
      <t>交通信息工程及控制（</t>
    </r>
    <r>
      <rPr>
        <sz val="11"/>
        <rFont val="Tahoma"/>
        <family val="2"/>
      </rPr>
      <t>082302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</si>
  <si>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空管系统仿真</t>
    </r>
    <r>
      <rPr>
        <sz val="11"/>
        <rFont val="Tahoma"/>
        <family val="2"/>
      </rPr>
      <t>(02)</t>
    </r>
    <r>
      <rPr>
        <sz val="11"/>
        <rFont val="宋体"/>
        <charset val="134"/>
      </rPr>
      <t>空管信息与控制</t>
    </r>
    <r>
      <rPr>
        <sz val="11"/>
        <rFont val="Tahoma"/>
        <family val="2"/>
      </rPr>
      <t>(03)</t>
    </r>
    <r>
      <rPr>
        <sz val="11"/>
        <rFont val="宋体"/>
        <charset val="134"/>
      </rPr>
      <t>飞行运行控制</t>
    </r>
  </si>
  <si>
    <t>赵老师</t>
  </si>
  <si>
    <t>电话：18100101832</t>
  </si>
  <si>
    <t xml:space="preserve">专业范围：交通类、航空航天类、民航类相关专业（理工类）、数学类、控制类、计算机类
优先条件：相同初试成绩条件下，大学英语六级425分以上者优先考虑  </t>
  </si>
  <si>
    <r>
      <rPr>
        <sz val="11"/>
        <rFont val="宋体"/>
        <charset val="134"/>
      </rPr>
      <t>交通运输规划与管理（</t>
    </r>
    <r>
      <rPr>
        <sz val="11"/>
        <rFont val="Tahoma"/>
        <family val="2"/>
      </rPr>
      <t>082303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</si>
  <si>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空域系统规划与管理</t>
    </r>
    <r>
      <rPr>
        <sz val="11"/>
        <rFont val="Tahoma"/>
        <family val="2"/>
      </rPr>
      <t>(02)</t>
    </r>
    <r>
      <rPr>
        <sz val="11"/>
        <rFont val="宋体"/>
        <charset val="134"/>
      </rPr>
      <t>空管运行评估及智能管控</t>
    </r>
  </si>
  <si>
    <r>
      <rPr>
        <sz val="11"/>
        <rFont val="宋体"/>
        <charset val="134"/>
      </rPr>
      <t>计算机科学与技术学院（</t>
    </r>
    <r>
      <rPr>
        <sz val="11"/>
        <rFont val="Tahoma"/>
        <family val="2"/>
      </rPr>
      <t>005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</si>
  <si>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计算机科学与技术（</t>
    </r>
    <r>
      <rPr>
        <sz val="11"/>
        <rFont val="Tahoma"/>
        <family val="2"/>
      </rPr>
      <t>081200</t>
    </r>
    <r>
      <rPr>
        <sz val="11"/>
        <rFont val="宋体"/>
        <charset val="134"/>
      </rPr>
      <t>）</t>
    </r>
  </si>
  <si>
    <t>(01)民航智能信息处理(02)航空物流物联网工程(03)网络与信息安全(04)数据工程理论与应用技术(05)民航信息系统设计与应用</t>
  </si>
  <si>
    <t>专业范围：计算机类、电子信息类、自动化类、交通运输类、航空航天类、数学类等相关专业。
优先条件：相同初试成绩条件下，本科期间参与科研/大创项目者或获得学科竞赛奖励者或大学英语六级425分以上者优先考虑</t>
  </si>
  <si>
    <t>理学院（006）</t>
  </si>
  <si>
    <r>
      <rPr>
        <sz val="11"/>
        <rFont val="宋体"/>
        <charset val="134"/>
      </rPr>
      <t>数学（</t>
    </r>
    <r>
      <rPr>
        <sz val="11"/>
        <rFont val="Tahoma"/>
        <family val="2"/>
      </rPr>
      <t>070100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</si>
  <si>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代数及其应用</t>
    </r>
    <r>
      <rPr>
        <sz val="11"/>
        <rFont val="Tahoma"/>
        <family val="2"/>
      </rPr>
      <t>(02)</t>
    </r>
    <r>
      <rPr>
        <sz val="11"/>
        <rFont val="宋体"/>
        <charset val="134"/>
      </rPr>
      <t>非线性问题计算方法</t>
    </r>
    <r>
      <rPr>
        <sz val="11"/>
        <rFont val="Tahoma"/>
        <family val="2"/>
      </rPr>
      <t>(03)</t>
    </r>
    <r>
      <rPr>
        <sz val="11"/>
        <rFont val="宋体"/>
        <charset val="134"/>
      </rPr>
      <t>复杂系统的建模、优化与控制</t>
    </r>
    <r>
      <rPr>
        <sz val="11"/>
        <rFont val="Tahoma"/>
        <family val="2"/>
      </rPr>
      <t>(04)</t>
    </r>
    <r>
      <rPr>
        <sz val="11"/>
        <rFont val="宋体"/>
        <charset val="134"/>
      </rPr>
      <t>微分方程理论及其应用</t>
    </r>
  </si>
  <si>
    <t xml:space="preserve">何老师
邵老师
</t>
  </si>
  <si>
    <t xml:space="preserve">电话：022-24092513
邮箱：hexilian_88@163.com
微信号：xilian08260527
邮箱：tyshao@cauc.edu.cn
微信号：SHAOTIANYAN1
</t>
  </si>
  <si>
    <t>专业范围：本科专业为数学类、统计类</t>
  </si>
  <si>
    <r>
      <rPr>
        <sz val="11"/>
        <rFont val="宋体"/>
        <charset val="134"/>
      </rPr>
      <t>材料科学与工程（</t>
    </r>
    <r>
      <rPr>
        <sz val="11"/>
        <rFont val="Tahoma"/>
        <family val="2"/>
      </rPr>
      <t>080500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</si>
  <si>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航空表面工程技术</t>
    </r>
    <r>
      <rPr>
        <sz val="11"/>
        <rFont val="Tahoma"/>
        <family val="2"/>
      </rPr>
      <t>(02)</t>
    </r>
    <r>
      <rPr>
        <sz val="11"/>
        <rFont val="宋体"/>
        <charset val="134"/>
      </rPr>
      <t>复合材料损伤与修复</t>
    </r>
    <r>
      <rPr>
        <sz val="11"/>
        <rFont val="Tahoma"/>
        <family val="2"/>
      </rPr>
      <t>(03)</t>
    </r>
    <r>
      <rPr>
        <sz val="11"/>
        <rFont val="宋体"/>
        <charset val="134"/>
      </rPr>
      <t>新型材料设计与制备</t>
    </r>
    <r>
      <rPr>
        <sz val="11"/>
        <rFont val="Tahoma"/>
        <family val="2"/>
      </rPr>
      <t>(04)</t>
    </r>
    <r>
      <rPr>
        <sz val="11"/>
        <rFont val="宋体"/>
        <charset val="134"/>
      </rPr>
      <t>功能材料及器件</t>
    </r>
  </si>
  <si>
    <t>专业范围：本科所学专业为材料类、物理类、化学类、机械类</t>
  </si>
  <si>
    <t>经济与管理学院（007）</t>
  </si>
  <si>
    <r>
      <rPr>
        <sz val="11"/>
        <rFont val="宋体"/>
        <charset val="134"/>
      </rPr>
      <t>工商管理（</t>
    </r>
    <r>
      <rPr>
        <sz val="11"/>
        <rFont val="Tahoma"/>
        <family val="2"/>
      </rPr>
      <t>120200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</si>
  <si>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企业管理</t>
    </r>
    <r>
      <rPr>
        <sz val="11"/>
        <rFont val="Tahoma"/>
        <family val="2"/>
      </rPr>
      <t>(02)</t>
    </r>
    <r>
      <rPr>
        <sz val="11"/>
        <rFont val="宋体"/>
        <charset val="134"/>
      </rPr>
      <t>会计学</t>
    </r>
    <r>
      <rPr>
        <sz val="11"/>
        <rFont val="Tahoma"/>
        <family val="2"/>
      </rPr>
      <t>(03)</t>
    </r>
    <r>
      <rPr>
        <sz val="11"/>
        <rFont val="宋体"/>
        <charset val="134"/>
      </rPr>
      <t>技术经济与管理</t>
    </r>
    <r>
      <rPr>
        <sz val="11"/>
        <rFont val="Tahoma"/>
        <family val="2"/>
      </rPr>
      <t>(04)</t>
    </r>
    <r>
      <rPr>
        <sz val="11"/>
        <rFont val="宋体"/>
        <charset val="134"/>
      </rPr>
      <t>物流与供应链管理</t>
    </r>
  </si>
  <si>
    <t xml:space="preserve">李老师
张老师
</t>
  </si>
  <si>
    <t xml:space="preserve">电话：13820035151
QQ号：119732436
微信号：imgolden
电话：13502128420
QQ号：465602937
微信号：nkzhangyu
</t>
  </si>
  <si>
    <t>专业范围：所报考专业与工商管理、管理科学与工程（经济决策与金融管理、区域与产业经济管理、物流工程、物流管理、物流管理与工程、物流与供应链管理、管理信息系统、电子商务、大数据管理方向）、图书情报与档案管理（商业分析、数据分析方向）等相同或相近专业
优先条件：同等条件下，具有计算机相关专业背景优先考虑</t>
  </si>
  <si>
    <r>
      <rPr>
        <sz val="11"/>
        <rFont val="Tahoma"/>
        <family val="2"/>
      </rPr>
      <t>(06)</t>
    </r>
    <r>
      <rPr>
        <sz val="11"/>
        <rFont val="宋体"/>
        <charset val="134"/>
      </rPr>
      <t>航空运输战略规划与管理</t>
    </r>
    <r>
      <rPr>
        <sz val="11"/>
        <rFont val="Tahoma"/>
        <family val="2"/>
      </rPr>
      <t>(07)</t>
    </r>
    <r>
      <rPr>
        <sz val="11"/>
        <rFont val="宋体"/>
        <charset val="134"/>
      </rPr>
      <t>民航环境与可持续发展</t>
    </r>
  </si>
  <si>
    <t>马老师</t>
  </si>
  <si>
    <t xml:space="preserve">电话：13752236369 
QQ群：1034408962
</t>
  </si>
  <si>
    <t>专业范围：所报考专业与交通运输、交通运输工程、交通运输规划与管理、物流工程、物流工程与管理、物流管理、交通管理工程、管理科学与工程等相同或相近专业</t>
  </si>
  <si>
    <t>机场学院（008）</t>
  </si>
  <si>
    <r>
      <rPr>
        <sz val="11"/>
        <rFont val="宋体"/>
        <charset val="134"/>
      </rPr>
      <t>道路与铁道工程（</t>
    </r>
    <r>
      <rPr>
        <sz val="11"/>
        <rFont val="Tahoma"/>
        <family val="2"/>
      </rPr>
      <t>082301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</si>
  <si>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飞机跑道结构安全诊断理论与技术</t>
    </r>
    <r>
      <rPr>
        <sz val="11"/>
        <rFont val="Tahoma"/>
        <family val="2"/>
      </rPr>
      <t>(02)</t>
    </r>
    <r>
      <rPr>
        <sz val="11"/>
        <rFont val="宋体"/>
        <charset val="134"/>
      </rPr>
      <t>机场工程材料与性能</t>
    </r>
    <r>
      <rPr>
        <sz val="11"/>
        <rFont val="Tahoma"/>
        <family val="2"/>
      </rPr>
      <t>(03)</t>
    </r>
    <r>
      <rPr>
        <sz val="11"/>
        <rFont val="宋体"/>
        <charset val="134"/>
      </rPr>
      <t>机场环境工程与节能减排</t>
    </r>
    <r>
      <rPr>
        <sz val="11"/>
        <rFont val="Tahoma"/>
        <family val="2"/>
      </rPr>
      <t>(04)</t>
    </r>
    <r>
      <rPr>
        <sz val="11"/>
        <rFont val="宋体"/>
        <charset val="134"/>
      </rPr>
      <t>机场工程设计与理论</t>
    </r>
  </si>
  <si>
    <t>陈老师</t>
  </si>
  <si>
    <t>电话：13502090756
Q Q:472550650
邮箱：cauc_jcdt@126com</t>
  </si>
  <si>
    <t>专业范围：土木工程、道路工程、交通工程、桥梁工程等相近专业</t>
  </si>
  <si>
    <r>
      <rPr>
        <sz val="11"/>
        <rFont val="Tahoma"/>
        <family val="2"/>
      </rPr>
      <t>(03)</t>
    </r>
    <r>
      <rPr>
        <sz val="11"/>
        <rFont val="宋体"/>
        <charset val="134"/>
      </rPr>
      <t>机场规划与运行</t>
    </r>
    <r>
      <rPr>
        <sz val="11"/>
        <rFont val="Tahoma"/>
        <family val="2"/>
      </rPr>
      <t>(04)</t>
    </r>
    <r>
      <rPr>
        <sz val="11"/>
        <rFont val="宋体"/>
        <charset val="134"/>
      </rPr>
      <t>机场环境保护</t>
    </r>
    <r>
      <rPr>
        <sz val="11"/>
        <rFont val="Tahoma"/>
        <family val="2"/>
      </rPr>
      <t>(05)</t>
    </r>
    <r>
      <rPr>
        <sz val="11"/>
        <rFont val="宋体"/>
        <charset val="134"/>
      </rPr>
      <t>机场工程技术</t>
    </r>
  </si>
  <si>
    <t>张老师</t>
  </si>
  <si>
    <t>电话：13920530692 
Q Q:175670185</t>
  </si>
  <si>
    <t>专业范围：交通工程、交通运输、道路工程以及交通运输工程或相近专业</t>
  </si>
  <si>
    <t>法学院（009）</t>
  </si>
  <si>
    <r>
      <rPr>
        <sz val="11"/>
        <rFont val="宋体"/>
        <charset val="134"/>
      </rPr>
      <t>法学（</t>
    </r>
    <r>
      <rPr>
        <sz val="11"/>
        <rFont val="Tahoma"/>
        <family val="2"/>
      </rPr>
      <t>030100</t>
    </r>
    <r>
      <rPr>
        <sz val="11"/>
        <rFont val="宋体"/>
        <charset val="134"/>
      </rPr>
      <t>）</t>
    </r>
  </si>
  <si>
    <r>
      <rPr>
        <sz val="11"/>
        <rFont val="Tahoma"/>
        <family val="2"/>
      </rPr>
      <t>(01)</t>
    </r>
    <r>
      <rPr>
        <sz val="11"/>
        <rFont val="宋体"/>
        <charset val="134"/>
      </rPr>
      <t>国际法学</t>
    </r>
    <r>
      <rPr>
        <sz val="11"/>
        <rFont val="Tahoma"/>
        <family val="2"/>
      </rPr>
      <t>(</t>
    </r>
    <r>
      <rPr>
        <sz val="11"/>
        <rFont val="宋体"/>
        <charset val="134"/>
      </rPr>
      <t>国际航空法方向</t>
    </r>
    <r>
      <rPr>
        <sz val="11"/>
        <rFont val="Tahoma"/>
        <family val="2"/>
      </rPr>
      <t>)(02)</t>
    </r>
    <r>
      <rPr>
        <sz val="11"/>
        <rFont val="宋体"/>
        <charset val="134"/>
      </rPr>
      <t>民商法学</t>
    </r>
    <r>
      <rPr>
        <sz val="11"/>
        <rFont val="Tahoma"/>
        <family val="2"/>
      </rPr>
      <t>(</t>
    </r>
    <r>
      <rPr>
        <sz val="11"/>
        <rFont val="宋体"/>
        <charset val="134"/>
      </rPr>
      <t>航空民商法方向</t>
    </r>
    <r>
      <rPr>
        <sz val="11"/>
        <rFont val="Tahoma"/>
        <family val="2"/>
      </rPr>
      <t>)(03)</t>
    </r>
    <r>
      <rPr>
        <sz val="11"/>
        <rFont val="宋体"/>
        <charset val="134"/>
      </rPr>
      <t>刑法学</t>
    </r>
    <r>
      <rPr>
        <sz val="11"/>
        <rFont val="Tahoma"/>
        <family val="2"/>
      </rPr>
      <t>(</t>
    </r>
    <r>
      <rPr>
        <sz val="11"/>
        <rFont val="宋体"/>
        <charset val="134"/>
      </rPr>
      <t>航空刑事法方向</t>
    </r>
    <r>
      <rPr>
        <sz val="11"/>
        <rFont val="Tahoma"/>
        <family val="2"/>
      </rPr>
      <t>)(04)</t>
    </r>
    <r>
      <rPr>
        <sz val="11"/>
        <rFont val="宋体"/>
        <charset val="134"/>
      </rPr>
      <t>宪法学与行政法学</t>
    </r>
    <r>
      <rPr>
        <sz val="11"/>
        <rFont val="Tahoma"/>
        <family val="2"/>
      </rPr>
      <t>(</t>
    </r>
    <r>
      <rPr>
        <sz val="11"/>
        <rFont val="宋体"/>
        <charset val="134"/>
      </rPr>
      <t>民航行政法方向</t>
    </r>
    <r>
      <rPr>
        <sz val="11"/>
        <rFont val="Tahoma"/>
        <family val="2"/>
      </rPr>
      <t>)</t>
    </r>
  </si>
  <si>
    <t xml:space="preserve">王老师
白老师
丁老师
陈老师
</t>
  </si>
  <si>
    <t>邮箱：cauc_law2018@126.com
手机：13920694705（王）
      13682195560（白）
      18102070503（丁）
18001148377 (陈)</t>
  </si>
  <si>
    <t>1.外语必须是英语；2.初试专业科目相同或相近</t>
  </si>
  <si>
    <t>中国民航大学2020年专业学位硕士研究生招生学院联系方式</t>
  </si>
  <si>
    <t xml:space="preserve">安全科学与工程学部
(001)
</t>
  </si>
  <si>
    <t xml:space="preserve">交通运输
0861
</t>
  </si>
  <si>
    <r>
      <rPr>
        <sz val="11"/>
        <color rgb="FF000000"/>
        <rFont val="宋体"/>
        <charset val="134"/>
      </rPr>
      <t>(04)</t>
    </r>
    <r>
      <rPr>
        <sz val="11"/>
        <color rgb="FF000000"/>
        <rFont val="等线"/>
        <charset val="134"/>
      </rPr>
      <t>航空安全工程与应急管理</t>
    </r>
  </si>
  <si>
    <t xml:space="preserve">QQ号：50666157
微信号：haijun_chat
电话：18856024307
微信号：lisayuanlilydiana
</t>
  </si>
  <si>
    <t>专业范围：1.本科是安全技术/工程类、化学类、化学工程与技术类、工程热物理类专业，初试科目含政治、英语、数学；2.第一志愿报考交通运输（0861）相同或相近专业的考生</t>
  </si>
  <si>
    <r>
      <rPr>
        <sz val="11"/>
        <color rgb="FF000000"/>
        <rFont val="宋体"/>
        <charset val="134"/>
      </rPr>
      <t>(06)</t>
    </r>
    <r>
      <rPr>
        <sz val="11"/>
        <color rgb="FF000000"/>
        <rFont val="等线"/>
        <charset val="134"/>
      </rPr>
      <t>航空人为因素与飞行安全</t>
    </r>
  </si>
  <si>
    <t>专业范围：本科是安全科学与工程类、交通运输类、航空航天类、工业工程、心理学类专业，初试科目含政治、英语（英语一或英语二）、数学（数学一或数学二）；或第一志愿报考安全科学与工程（083700）、交通运输（0861）相同或相近专业的考生</t>
  </si>
  <si>
    <t xml:space="preserve">航空工程学院
(002)
</t>
  </si>
  <si>
    <t xml:space="preserve">机械
0855
</t>
  </si>
  <si>
    <r>
      <rPr>
        <sz val="11"/>
        <color rgb="FF000000"/>
        <rFont val="宋体"/>
        <charset val="134"/>
      </rPr>
      <t>(01)</t>
    </r>
    <r>
      <rPr>
        <sz val="11"/>
        <color rgb="FF000000"/>
        <rFont val="等线"/>
        <charset val="134"/>
      </rPr>
      <t>航空工程</t>
    </r>
  </si>
  <si>
    <t>(01)飞机维修设计与工程
魏老师
刘老师</t>
  </si>
  <si>
    <t>电话：15202241013 
邮箱：weigang_0_2004@163.com
电话：13323367291
邮箱：bingfeiliu2@126.com</t>
  </si>
  <si>
    <t>专业范围：航空宇航类、交通运输类、力学类、机械类、数学类、材料类、土木类、计算机类、控制类</t>
  </si>
  <si>
    <t>(02)航空器推进理论与工程
刘老师</t>
  </si>
  <si>
    <t>电话：13502038386
邮箱：yongliu@cauc.edu.cn</t>
  </si>
  <si>
    <t>专业范围：飞行器动力工程，能源与动力工程，飞行器设计工程，飞行器制造工程，机械设计制造及自动化</t>
  </si>
  <si>
    <t>(03)故障诊断和健康管理
史老师
姜老师</t>
  </si>
  <si>
    <t>电话：15302189016
邮箱：cauc_renjihuan@163.com</t>
  </si>
  <si>
    <t>专业范围：航空宇航类、机电类、计算机类、数学类等相关专业，有软件开发经验的计算机类优先调剂</t>
  </si>
  <si>
    <t>(04)航空器持续适航与维修
刘老师</t>
  </si>
  <si>
    <t>电话：13821207501
邮箱：z_liu@cauc.edu.cn</t>
  </si>
  <si>
    <t>专业范围：航空宇航类、交通运输类、机械类、力学类、材料科学与工程类、动力工程及工程热物理、计算机类、控制类、数学类等专业</t>
  </si>
  <si>
    <r>
      <rPr>
        <sz val="11"/>
        <color rgb="FF000000"/>
        <rFont val="宋体"/>
        <charset val="134"/>
      </rPr>
      <t>(03)</t>
    </r>
    <r>
      <rPr>
        <sz val="11"/>
        <color rgb="FF000000"/>
        <rFont val="等线"/>
        <charset val="134"/>
      </rPr>
      <t>航空机电装备</t>
    </r>
  </si>
  <si>
    <t>电话：17526553751
QQ群：1062848231</t>
  </si>
  <si>
    <t>专业范围：机械类、航空宇航类、交通运输类、力学类、自动化及控制类、计算机类专业
优先条件：英语六级425分以上、有科研经历和成果优先</t>
  </si>
  <si>
    <r>
      <rPr>
        <sz val="11"/>
        <color rgb="FF000000"/>
        <rFont val="宋体"/>
        <charset val="134"/>
      </rPr>
      <t>(04)</t>
    </r>
    <r>
      <rPr>
        <sz val="11"/>
        <color rgb="FF000000"/>
        <rFont val="等线"/>
        <charset val="134"/>
      </rPr>
      <t>航空结构与材料</t>
    </r>
  </si>
  <si>
    <t>何老师</t>
  </si>
  <si>
    <t>电话:15822654825
邮箱：hezhenpeng@tju.edu.cn</t>
  </si>
  <si>
    <t>专业范围：机械工程、材料科学与工程、动力工程及工程热物理、航空宇航科学与技术</t>
  </si>
  <si>
    <t xml:space="preserve">电子信息与自动化学院
(003)
</t>
  </si>
  <si>
    <t xml:space="preserve">电子信息
0854
</t>
  </si>
  <si>
    <r>
      <rPr>
        <sz val="11"/>
        <color rgb="FF000000"/>
        <rFont val="宋体"/>
        <charset val="134"/>
      </rPr>
      <t>(01)</t>
    </r>
    <r>
      <rPr>
        <sz val="11"/>
        <color rgb="FF000000"/>
        <rFont val="等线"/>
        <charset val="134"/>
      </rPr>
      <t>电子与通信工程</t>
    </r>
  </si>
  <si>
    <r>
      <rPr>
        <sz val="11"/>
        <color rgb="FF000000"/>
        <rFont val="宋体"/>
        <charset val="134"/>
      </rPr>
      <t>(02)</t>
    </r>
    <r>
      <rPr>
        <sz val="11"/>
        <color rgb="FF000000"/>
        <rFont val="等线"/>
        <charset val="134"/>
      </rPr>
      <t>控制工程</t>
    </r>
  </si>
  <si>
    <t>刘老师
马老师
孙老师
姬老师</t>
  </si>
  <si>
    <t xml:space="preserve">空中交通管理学院
(004)
</t>
  </si>
  <si>
    <r>
      <rPr>
        <sz val="11"/>
        <color rgb="FF000000"/>
        <rFont val="宋体"/>
        <charset val="134"/>
      </rPr>
      <t>(01)</t>
    </r>
    <r>
      <rPr>
        <sz val="11"/>
        <color rgb="FF000000"/>
        <rFont val="等线"/>
        <charset val="134"/>
      </rPr>
      <t>空中交通规划管理与控制</t>
    </r>
  </si>
  <si>
    <r>
      <rPr>
        <sz val="11"/>
        <color rgb="FF000000"/>
        <rFont val="等线"/>
        <charset val="134"/>
        <scheme val="minor"/>
      </rPr>
      <t>电话：</t>
    </r>
    <r>
      <rPr>
        <sz val="11"/>
        <color rgb="FF000000"/>
        <rFont val="宋体"/>
        <charset val="134"/>
      </rPr>
      <t>18100101832</t>
    </r>
  </si>
  <si>
    <r>
      <rPr>
        <sz val="11"/>
        <color theme="1"/>
        <rFont val="等线"/>
        <charset val="134"/>
        <scheme val="minor"/>
      </rPr>
      <t>专业范围：</t>
    </r>
    <r>
      <rPr>
        <sz val="11"/>
        <color rgb="FF000000"/>
        <rFont val="等线"/>
        <charset val="134"/>
      </rPr>
      <t>交通类、航空航天类、民航类相关专业（理工类）、数学类、控制类、计算机类</t>
    </r>
    <r>
      <rPr>
        <sz val="11"/>
        <color rgb="FF000000"/>
        <rFont val="等线"/>
        <charset val="134"/>
        <scheme val="minor"/>
      </rPr>
      <t xml:space="preserve">
优先条件：相同初试成绩条件下，大学英语六级425分以上者优先考虑  </t>
    </r>
  </si>
  <si>
    <t xml:space="preserve">计算机科学与技术学院
(005)
</t>
  </si>
  <si>
    <r>
      <rPr>
        <sz val="11"/>
        <color rgb="FF000000"/>
        <rFont val="宋体"/>
        <charset val="134"/>
      </rPr>
      <t>(03)</t>
    </r>
    <r>
      <rPr>
        <sz val="11"/>
        <color rgb="FF000000"/>
        <rFont val="等线"/>
        <charset val="134"/>
      </rPr>
      <t>计算机技术</t>
    </r>
  </si>
  <si>
    <r>
      <rPr>
        <sz val="11"/>
        <color rgb="FF000000"/>
        <rFont val="宋体"/>
        <charset val="134"/>
      </rPr>
      <t>(04)</t>
    </r>
    <r>
      <rPr>
        <sz val="11"/>
        <color rgb="FF000000"/>
        <rFont val="等线"/>
        <charset val="134"/>
      </rPr>
      <t>大数据与人工智能</t>
    </r>
  </si>
  <si>
    <t xml:space="preserve">计算机科研团队：
万老师
</t>
  </si>
  <si>
    <t>电子与通信科研团队：
冯老师
杨老师
韩老师
刘老师</t>
  </si>
  <si>
    <t>控制理论科研团队：
刘老师
马老师
孙老师
姬老师</t>
  </si>
  <si>
    <t>经济与管理学院(007)</t>
  </si>
  <si>
    <r>
      <rPr>
        <sz val="11"/>
        <color rgb="FF000000"/>
        <rFont val="宋体"/>
        <charset val="134"/>
      </rPr>
      <t>(02)</t>
    </r>
    <r>
      <rPr>
        <sz val="11"/>
        <color rgb="FF000000"/>
        <rFont val="等线"/>
        <charset val="134"/>
      </rPr>
      <t>航空物流与综合交通运输</t>
    </r>
  </si>
  <si>
    <t>石老师</t>
  </si>
  <si>
    <t xml:space="preserve">电话：15922035721
邮箱：shixgyl@163.com
</t>
  </si>
  <si>
    <t xml:space="preserve">工商管理(MBA)
125100
</t>
  </si>
  <si>
    <r>
      <rPr>
        <sz val="11"/>
        <color rgb="FF000000"/>
        <rFont val="宋体"/>
        <charset val="134"/>
      </rPr>
      <t>(01)</t>
    </r>
    <r>
      <rPr>
        <sz val="11"/>
        <color rgb="FF000000"/>
        <rFont val="等线"/>
        <charset val="134"/>
      </rPr>
      <t>民航运输管理</t>
    </r>
  </si>
  <si>
    <t>吴老师</t>
  </si>
  <si>
    <t xml:space="preserve">电话：022-24092632
电话：18322011616（同微信）
</t>
  </si>
  <si>
    <t xml:space="preserve">1、参加管理类联考，第一志愿报考工商管理（MBA）、公共管理、旅游管理、工程管理、会计、图书情报、审计专业学位硕士的考生；
2、同时满足工商管理（MBA）的报考条件：大专毕业于2015年8月30日之前，或者本科毕业于2017年8月30日之前，或者研究生毕业于2018年8月30日之前的考生
</t>
  </si>
  <si>
    <t xml:space="preserve">机场学院
(008)
</t>
  </si>
  <si>
    <r>
      <rPr>
        <sz val="11"/>
        <color rgb="FF000000"/>
        <rFont val="宋体"/>
        <charset val="134"/>
      </rPr>
      <t>(03)</t>
    </r>
    <r>
      <rPr>
        <sz val="11"/>
        <color rgb="FF000000"/>
        <rFont val="等线"/>
        <charset val="134"/>
      </rPr>
      <t>机场工程与运行管理</t>
    </r>
  </si>
  <si>
    <t xml:space="preserve">陈老师
张老师
燕老师
</t>
  </si>
  <si>
    <t>陈老师：电话：13502090756
Q Q:472550650
邮箱：cauc_jcdt@126com
张老师：电话：13920530692 
Q Q:175670185
燕老师：电话：18518300386
Q Q:3054584510</t>
  </si>
  <si>
    <t xml:space="preserve">专业范围：土木工程、交通工程、交通运输、道路工程、桥梁工程、油气储运工程、石油化工类等，以及交通运输工程或相近专业   </t>
  </si>
  <si>
    <t xml:space="preserve">法学院
(009)
</t>
  </si>
  <si>
    <t xml:space="preserve">法律(法学)
035102
</t>
  </si>
  <si>
    <t>(01)航空法</t>
  </si>
  <si>
    <t xml:space="preserve">邮箱：cauc_law2018@126.com
手机：13920694705（王）
      13682195560（白）
      18102070503（丁）
18001148377 (陈)
</t>
  </si>
  <si>
    <t>1.外语必须是英语；2.只接收法本法硕考生或法学硕士考生，不接收非法本法硕</t>
  </si>
  <si>
    <t xml:space="preserve">外国语学院
(010)
</t>
  </si>
  <si>
    <t xml:space="preserve">翻译硕士
055100
</t>
  </si>
  <si>
    <r>
      <rPr>
        <sz val="11"/>
        <color rgb="FF000000"/>
        <rFont val="宋体"/>
        <charset val="134"/>
      </rPr>
      <t>(01)</t>
    </r>
    <r>
      <rPr>
        <sz val="11"/>
        <color rgb="FF000000"/>
        <rFont val="等线"/>
        <charset val="134"/>
      </rPr>
      <t>英语笔译</t>
    </r>
  </si>
  <si>
    <t>专业范围：第一志愿报考专业必须为英语笔译或者英语口译专业
优先条件：具有二级及以上全国翻译专业资格（水平）证书者优先</t>
  </si>
  <si>
    <t>中欧航空工程师学院(011)</t>
  </si>
  <si>
    <r>
      <rPr>
        <sz val="11"/>
        <color rgb="FF000000"/>
        <rFont val="宋体"/>
        <charset val="134"/>
      </rPr>
      <t>(05)</t>
    </r>
    <r>
      <rPr>
        <sz val="11"/>
        <color rgb="FF000000"/>
        <rFont val="等线"/>
        <charset val="134"/>
      </rPr>
      <t>航空工程（中欧航空工程师学院）</t>
    </r>
  </si>
  <si>
    <t>程老师</t>
  </si>
  <si>
    <t>不接收调剂</t>
  </si>
  <si>
    <t xml:space="preserve">适航学院
(012)
</t>
  </si>
  <si>
    <r>
      <rPr>
        <sz val="11"/>
        <color rgb="FF000000"/>
        <rFont val="宋体"/>
        <charset val="134"/>
      </rPr>
      <t>(02)</t>
    </r>
    <r>
      <rPr>
        <sz val="11"/>
        <color rgb="FF000000"/>
        <rFont val="等线"/>
        <charset val="134"/>
      </rPr>
      <t>航空器适航技术</t>
    </r>
  </si>
  <si>
    <t xml:space="preserve">通用航空学院
(013)
</t>
  </si>
  <si>
    <r>
      <rPr>
        <sz val="11"/>
        <color rgb="FF000000"/>
        <rFont val="宋体"/>
        <charset val="134"/>
      </rPr>
      <t>(05)</t>
    </r>
    <r>
      <rPr>
        <sz val="11"/>
        <color rgb="FF000000"/>
        <rFont val="等线"/>
        <charset val="134"/>
      </rPr>
      <t>通用航空规划与管理</t>
    </r>
  </si>
  <si>
    <t>孟老师</t>
  </si>
  <si>
    <t xml:space="preserve">电话：022-24095225
邮箱：2577083308@qq.com
</t>
  </si>
  <si>
    <t>专业范围：交通运输工程、航空宇航科学与技术（对应本科专业为航空航天类）、安全科学与工程、土木工程、城乡规划学、动力工程及工程热物理等理工类专业</t>
  </si>
  <si>
    <t>学硕</t>
  </si>
  <si>
    <t>专硕</t>
  </si>
  <si>
    <t>合计</t>
  </si>
  <si>
    <t>2020招生计划</t>
  </si>
  <si>
    <t>人均</t>
  </si>
  <si>
    <t>原有导师数</t>
  </si>
  <si>
    <t>19年新增导师数</t>
  </si>
  <si>
    <t>跨专业</t>
  </si>
  <si>
    <t>所有导师数</t>
  </si>
  <si>
    <r>
      <rPr>
        <sz val="11"/>
        <color theme="1"/>
        <rFont val="宋体"/>
        <charset val="134"/>
      </rPr>
      <t>航空宇航科学与技术（</t>
    </r>
    <r>
      <rPr>
        <sz val="11"/>
        <color theme="1"/>
        <rFont val="Tahoma"/>
        <family val="2"/>
      </rPr>
      <t>082500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</si>
  <si>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飞机维修设计与工程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航空器推进理论与工程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故障诊断和健康管理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航空器持续适航与维修</t>
    </r>
  </si>
  <si>
    <r>
      <rPr>
        <sz val="11"/>
        <color theme="1"/>
        <rFont val="宋体"/>
        <charset val="134"/>
      </rPr>
      <t>机械工程（</t>
    </r>
    <r>
      <rPr>
        <sz val="11"/>
        <color theme="1"/>
        <rFont val="Tahoma"/>
        <family val="2"/>
      </rPr>
      <t>080200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</si>
  <si>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机场支持设备与系统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民航机电系统检测与控制技术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机械系统优化设计与仿真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飞机部件维修理论与方法</t>
    </r>
  </si>
  <si>
    <r>
      <rPr>
        <sz val="11"/>
        <color theme="1"/>
        <rFont val="宋体"/>
        <charset val="134"/>
      </rPr>
      <t>机械（</t>
    </r>
    <r>
      <rPr>
        <sz val="11"/>
        <color theme="1"/>
        <rFont val="Tahoma"/>
        <family val="2"/>
      </rPr>
      <t>085500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</si>
  <si>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航空工程</t>
    </r>
  </si>
  <si>
    <t>(03)航空机电装备</t>
  </si>
  <si>
    <t>(04)航空结构与材料</t>
  </si>
  <si>
    <r>
      <rPr>
        <sz val="11"/>
        <color theme="1"/>
        <rFont val="宋体"/>
        <charset val="134"/>
      </rPr>
      <t>信息与通信工程（</t>
    </r>
    <r>
      <rPr>
        <sz val="11"/>
        <color theme="1"/>
        <rFont val="Tahoma"/>
        <family val="2"/>
      </rPr>
      <t>081000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</si>
  <si>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空管智能信息处理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航空电信网与信息安全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航空复杂气象探测与处理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航空导航与监视</t>
    </r>
    <r>
      <rPr>
        <sz val="11"/>
        <color theme="1"/>
        <rFont val="Tahoma"/>
        <family val="2"/>
      </rPr>
      <t>(05)</t>
    </r>
    <r>
      <rPr>
        <sz val="11"/>
        <color theme="1"/>
        <rFont val="宋体"/>
        <charset val="134"/>
      </rPr>
      <t>机场安保信息处理与可视化</t>
    </r>
  </si>
  <si>
    <r>
      <rPr>
        <sz val="11"/>
        <color theme="1"/>
        <rFont val="宋体"/>
        <charset val="134"/>
      </rPr>
      <t>控制科学与工程（</t>
    </r>
    <r>
      <rPr>
        <sz val="11"/>
        <color theme="1"/>
        <rFont val="Tahoma"/>
        <family val="2"/>
      </rPr>
      <t>081100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</si>
  <si>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航空电子电气系统测试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航空系统优化与仿真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航空器导航与测控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机场智能与自动化</t>
    </r>
  </si>
  <si>
    <r>
      <rPr>
        <sz val="11"/>
        <color theme="1"/>
        <rFont val="宋体"/>
        <charset val="134"/>
      </rPr>
      <t>电子信息（</t>
    </r>
    <r>
      <rPr>
        <sz val="11"/>
        <color theme="1"/>
        <rFont val="Tahoma"/>
        <family val="2"/>
      </rPr>
      <t>085400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</si>
  <si>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电子与通信工程</t>
    </r>
  </si>
  <si>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控制工程</t>
    </r>
  </si>
  <si>
    <r>
      <rPr>
        <sz val="11"/>
        <color theme="1"/>
        <rFont val="宋体"/>
        <charset val="134"/>
      </rPr>
      <t>交通信息工程及控制（</t>
    </r>
    <r>
      <rPr>
        <sz val="11"/>
        <color theme="1"/>
        <rFont val="Tahoma"/>
        <family val="2"/>
      </rPr>
      <t>082302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</si>
  <si>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空管系统仿真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空管信息与控制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飞行运行控制</t>
    </r>
  </si>
  <si>
    <r>
      <rPr>
        <sz val="11"/>
        <color theme="1"/>
        <rFont val="宋体"/>
        <charset val="134"/>
      </rPr>
      <t>交通运输规划与管理（</t>
    </r>
    <r>
      <rPr>
        <sz val="11"/>
        <color theme="1"/>
        <rFont val="Tahoma"/>
        <family val="2"/>
      </rPr>
      <t>082303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</si>
  <si>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空域系统规划与管理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空管运行评估及智能管控</t>
    </r>
  </si>
  <si>
    <t>交通运输（086100）</t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</si>
  <si>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空中交通规划管理与控制</t>
    </r>
  </si>
  <si>
    <t>计算机科学与技术学院（005）</t>
  </si>
  <si>
    <r>
      <rPr>
        <sz val="11"/>
        <color theme="1"/>
        <rFont val="宋体"/>
        <charset val="134"/>
      </rPr>
      <t>航空运输大数据工程（</t>
    </r>
    <r>
      <rPr>
        <sz val="11"/>
        <color theme="1"/>
        <rFont val="Tahoma"/>
        <family val="2"/>
      </rPr>
      <t>0837J2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</si>
  <si>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基于大数据的智慧机场关键技术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民航大数据智能处理方法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基于大数据的航空运输过程控制与状态监控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基于大数据的民航安全事件分析预警</t>
    </r>
  </si>
  <si>
    <r>
      <rPr>
        <sz val="11"/>
        <color rgb="FF002060"/>
        <rFont val="宋体"/>
        <charset val="134"/>
      </rPr>
      <t>计算机科学与技术学院（</t>
    </r>
    <r>
      <rPr>
        <sz val="11"/>
        <color rgb="FF002060"/>
        <rFont val="Tahoma"/>
        <family val="2"/>
      </rPr>
      <t>005</t>
    </r>
    <r>
      <rPr>
        <sz val="11"/>
        <color rgb="FF002060"/>
        <rFont val="宋体"/>
        <charset val="134"/>
      </rPr>
      <t>）</t>
    </r>
  </si>
  <si>
    <r>
      <rPr>
        <sz val="11"/>
        <color rgb="FF002060"/>
        <rFont val="宋体"/>
        <charset val="134"/>
      </rPr>
      <t>计算机科学与技术（</t>
    </r>
    <r>
      <rPr>
        <sz val="11"/>
        <color rgb="FF002060"/>
        <rFont val="Tahoma"/>
        <family val="2"/>
      </rPr>
      <t>081200</t>
    </r>
    <r>
      <rPr>
        <sz val="11"/>
        <color rgb="FF002060"/>
        <rFont val="宋体"/>
        <charset val="134"/>
      </rPr>
      <t>）</t>
    </r>
  </si>
  <si>
    <t>电子信息（085400）</t>
  </si>
  <si>
    <t>(03)计算机技术</t>
  </si>
  <si>
    <t>(04)大数据与人工智能</t>
  </si>
  <si>
    <r>
      <rPr>
        <sz val="11"/>
        <color theme="1"/>
        <rFont val="宋体"/>
        <charset val="134"/>
      </rPr>
      <t>数学（</t>
    </r>
    <r>
      <rPr>
        <sz val="11"/>
        <color theme="1"/>
        <rFont val="Tahoma"/>
        <family val="2"/>
      </rPr>
      <t>070100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</si>
  <si>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代数及其应用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非线性问题计算方法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复杂系统的建模、优化与控制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微分方程理论及其应用</t>
    </r>
  </si>
  <si>
    <r>
      <rPr>
        <sz val="11"/>
        <color theme="1"/>
        <rFont val="宋体"/>
        <charset val="134"/>
      </rPr>
      <t>材料科学与工程（</t>
    </r>
    <r>
      <rPr>
        <sz val="11"/>
        <color theme="1"/>
        <rFont val="Tahoma"/>
        <family val="2"/>
      </rPr>
      <t>080500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</si>
  <si>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航空表面工程技术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复合材料损伤与修复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新型材料设计与制备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功能材料及器件</t>
    </r>
  </si>
  <si>
    <r>
      <rPr>
        <sz val="11"/>
        <color theme="1"/>
        <rFont val="宋体"/>
        <charset val="134"/>
      </rPr>
      <t>安全科学与工程（</t>
    </r>
    <r>
      <rPr>
        <sz val="11"/>
        <color theme="1"/>
        <rFont val="Tahoma"/>
        <family val="2"/>
      </rPr>
      <t>083700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</si>
  <si>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民航安全与应急管理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飞机防火技术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航空人因工程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飞行运行安全</t>
    </r>
    <r>
      <rPr>
        <sz val="11"/>
        <color theme="1"/>
        <rFont val="Tahoma"/>
        <family val="2"/>
      </rPr>
      <t>(05)</t>
    </r>
    <r>
      <rPr>
        <sz val="11"/>
        <color theme="1"/>
        <rFont val="宋体"/>
        <charset val="134"/>
      </rPr>
      <t>民航网络与信息安全</t>
    </r>
  </si>
  <si>
    <r>
      <rPr>
        <sz val="11"/>
        <color theme="1"/>
        <rFont val="宋体"/>
        <charset val="134"/>
      </rPr>
      <t>交通运输（</t>
    </r>
    <r>
      <rPr>
        <sz val="11"/>
        <color theme="1"/>
        <rFont val="Tahoma"/>
        <family val="2"/>
      </rPr>
      <t>086100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</si>
  <si>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航空安全工程与应急管理</t>
    </r>
  </si>
  <si>
    <r>
      <rPr>
        <sz val="11"/>
        <color theme="1"/>
        <rFont val="宋体"/>
        <charset val="134"/>
      </rPr>
      <t>工商管理（</t>
    </r>
    <r>
      <rPr>
        <sz val="11"/>
        <color theme="1"/>
        <rFont val="Tahoma"/>
        <family val="2"/>
      </rPr>
      <t>120200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</si>
  <si>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企业管理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会计学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技术经济与管理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物流与供应链管理</t>
    </r>
  </si>
  <si>
    <r>
      <rPr>
        <sz val="11"/>
        <color theme="1"/>
        <rFont val="Tahoma"/>
        <family val="2"/>
      </rPr>
      <t>(06)</t>
    </r>
    <r>
      <rPr>
        <sz val="11"/>
        <color theme="1"/>
        <rFont val="宋体"/>
        <charset val="134"/>
      </rPr>
      <t>航空运输战略规划与管理</t>
    </r>
    <r>
      <rPr>
        <sz val="11"/>
        <color theme="1"/>
        <rFont val="Tahoma"/>
        <family val="2"/>
      </rPr>
      <t>(07)</t>
    </r>
    <r>
      <rPr>
        <sz val="11"/>
        <color theme="1"/>
        <rFont val="宋体"/>
        <charset val="134"/>
      </rPr>
      <t>民航环境与可持续发展</t>
    </r>
  </si>
  <si>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航空物流与综合交通运输</t>
    </r>
  </si>
  <si>
    <r>
      <rPr>
        <sz val="11"/>
        <color theme="1"/>
        <rFont val="宋体"/>
        <charset val="134"/>
      </rPr>
      <t>道路与铁道工程（</t>
    </r>
    <r>
      <rPr>
        <sz val="11"/>
        <color theme="1"/>
        <rFont val="Tahoma"/>
        <family val="2"/>
      </rPr>
      <t>082301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</si>
  <si>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飞机跑道结构安全诊断理论与技术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机场工程材料与性能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机场环境工程与节能减排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机场工程设计与理论</t>
    </r>
  </si>
  <si>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机场规划与运行</t>
    </r>
    <r>
      <rPr>
        <sz val="11"/>
        <color theme="1"/>
        <rFont val="Tahoma"/>
        <family val="2"/>
      </rPr>
      <t>(04)</t>
    </r>
    <r>
      <rPr>
        <sz val="11"/>
        <color theme="1"/>
        <rFont val="宋体"/>
        <charset val="134"/>
      </rPr>
      <t>机场环境保护</t>
    </r>
    <r>
      <rPr>
        <sz val="11"/>
        <color theme="1"/>
        <rFont val="Tahoma"/>
        <family val="2"/>
      </rPr>
      <t>(05)</t>
    </r>
    <r>
      <rPr>
        <sz val="11"/>
        <color theme="1"/>
        <rFont val="宋体"/>
        <charset val="134"/>
      </rPr>
      <t>机场工程技术</t>
    </r>
  </si>
  <si>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机场工程与运行管理</t>
    </r>
  </si>
  <si>
    <r>
      <rPr>
        <sz val="11"/>
        <color theme="1"/>
        <rFont val="宋体"/>
        <charset val="134"/>
      </rPr>
      <t>法学（</t>
    </r>
    <r>
      <rPr>
        <sz val="11"/>
        <color theme="1"/>
        <rFont val="Tahoma"/>
        <family val="2"/>
      </rPr>
      <t>030100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</si>
  <si>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国际法学</t>
    </r>
    <r>
      <rPr>
        <sz val="11"/>
        <color theme="1"/>
        <rFont val="Tahoma"/>
        <family val="2"/>
      </rPr>
      <t>(</t>
    </r>
    <r>
      <rPr>
        <sz val="11"/>
        <color theme="1"/>
        <rFont val="宋体"/>
        <charset val="134"/>
      </rPr>
      <t>国际航空法方向</t>
    </r>
    <r>
      <rPr>
        <sz val="11"/>
        <color theme="1"/>
        <rFont val="Tahoma"/>
        <family val="2"/>
      </rPr>
      <t>)(02)</t>
    </r>
    <r>
      <rPr>
        <sz val="11"/>
        <color theme="1"/>
        <rFont val="宋体"/>
        <charset val="134"/>
      </rPr>
      <t>民商法学</t>
    </r>
    <r>
      <rPr>
        <sz val="11"/>
        <color theme="1"/>
        <rFont val="Tahoma"/>
        <family val="2"/>
      </rPr>
      <t>(</t>
    </r>
    <r>
      <rPr>
        <sz val="11"/>
        <color theme="1"/>
        <rFont val="宋体"/>
        <charset val="134"/>
      </rPr>
      <t>航空民商法方向</t>
    </r>
    <r>
      <rPr>
        <sz val="11"/>
        <color theme="1"/>
        <rFont val="Tahoma"/>
        <family val="2"/>
      </rPr>
      <t>)(03)</t>
    </r>
    <r>
      <rPr>
        <sz val="11"/>
        <color theme="1"/>
        <rFont val="宋体"/>
        <charset val="134"/>
      </rPr>
      <t>刑法学</t>
    </r>
    <r>
      <rPr>
        <sz val="11"/>
        <color theme="1"/>
        <rFont val="Tahoma"/>
        <family val="2"/>
      </rPr>
      <t>(</t>
    </r>
    <r>
      <rPr>
        <sz val="11"/>
        <color theme="1"/>
        <rFont val="宋体"/>
        <charset val="134"/>
      </rPr>
      <t>航空刑事法方向</t>
    </r>
    <r>
      <rPr>
        <sz val="11"/>
        <color theme="1"/>
        <rFont val="Tahoma"/>
        <family val="2"/>
      </rPr>
      <t>)(04)</t>
    </r>
    <r>
      <rPr>
        <sz val="11"/>
        <color theme="1"/>
        <rFont val="宋体"/>
        <charset val="134"/>
      </rPr>
      <t>宪法学与行政法学</t>
    </r>
    <r>
      <rPr>
        <sz val="11"/>
        <color theme="1"/>
        <rFont val="Tahoma"/>
        <family val="2"/>
      </rPr>
      <t>(</t>
    </r>
    <r>
      <rPr>
        <sz val="11"/>
        <color theme="1"/>
        <rFont val="宋体"/>
        <charset val="134"/>
      </rPr>
      <t>民航行政法方向</t>
    </r>
    <r>
      <rPr>
        <sz val="11"/>
        <color theme="1"/>
        <rFont val="Tahoma"/>
        <family val="2"/>
      </rPr>
      <t>)</t>
    </r>
  </si>
  <si>
    <r>
      <rPr>
        <sz val="11"/>
        <color theme="1"/>
        <rFont val="宋体"/>
        <charset val="134"/>
      </rPr>
      <t>法律（法学）（</t>
    </r>
    <r>
      <rPr>
        <sz val="11"/>
        <color theme="1"/>
        <rFont val="Tahoma"/>
        <family val="2"/>
      </rPr>
      <t>035102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</si>
  <si>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航空法</t>
    </r>
  </si>
  <si>
    <r>
      <rPr>
        <sz val="11"/>
        <color theme="1"/>
        <rFont val="宋体"/>
        <charset val="134"/>
      </rPr>
      <t>外国语学院（</t>
    </r>
    <r>
      <rPr>
        <sz val="11"/>
        <color theme="1"/>
        <rFont val="Tahoma"/>
        <family val="2"/>
      </rPr>
      <t>010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</si>
  <si>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翻译硕士（</t>
    </r>
    <r>
      <rPr>
        <sz val="11"/>
        <color theme="1"/>
        <rFont val="Tahoma"/>
        <family val="2"/>
      </rPr>
      <t>055100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</si>
  <si>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英语笔译</t>
    </r>
  </si>
  <si>
    <r>
      <rPr>
        <sz val="11"/>
        <color theme="1"/>
        <rFont val="宋体"/>
        <charset val="134"/>
      </rPr>
      <t>中欧工程师学院（</t>
    </r>
    <r>
      <rPr>
        <sz val="11"/>
        <color theme="1"/>
        <rFont val="Tahoma"/>
        <family val="2"/>
      </rPr>
      <t>011</t>
    </r>
    <r>
      <rPr>
        <sz val="11"/>
        <color theme="1"/>
        <rFont val="宋体"/>
        <charset val="134"/>
      </rPr>
      <t>）</t>
    </r>
  </si>
  <si>
    <t>机械（085500）</t>
  </si>
  <si>
    <r>
      <rPr>
        <sz val="11"/>
        <color theme="1"/>
        <rFont val="Tahoma"/>
        <family val="2"/>
      </rPr>
      <t>(05)</t>
    </r>
    <r>
      <rPr>
        <sz val="11"/>
        <color theme="1"/>
        <rFont val="宋体"/>
        <charset val="134"/>
      </rPr>
      <t>航空工程（中欧航空工程师学院）</t>
    </r>
  </si>
  <si>
    <t>适航学院（012）</t>
  </si>
  <si>
    <r>
      <rPr>
        <sz val="11"/>
        <color theme="1"/>
        <rFont val="宋体"/>
        <charset val="134"/>
      </rPr>
      <t>航空器适航审定工程（</t>
    </r>
    <r>
      <rPr>
        <sz val="11"/>
        <color theme="1"/>
        <rFont val="Tahoma"/>
        <family val="2"/>
      </rPr>
      <t>0837J1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</si>
  <si>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(01)</t>
    </r>
    <r>
      <rPr>
        <sz val="11"/>
        <color theme="1"/>
        <rFont val="宋体"/>
        <charset val="134"/>
      </rPr>
      <t>飞机结构适航审定</t>
    </r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航空发动机适航审定</t>
    </r>
    <r>
      <rPr>
        <sz val="11"/>
        <color theme="1"/>
        <rFont val="Tahoma"/>
        <family val="2"/>
      </rPr>
      <t>(03)</t>
    </r>
    <r>
      <rPr>
        <sz val="11"/>
        <color theme="1"/>
        <rFont val="宋体"/>
        <charset val="134"/>
      </rPr>
      <t>机载系统与设备适航审定</t>
    </r>
  </si>
  <si>
    <r>
      <rPr>
        <sz val="11"/>
        <color theme="1"/>
        <rFont val="宋体"/>
        <charset val="134"/>
      </rPr>
      <t>适航学院（</t>
    </r>
    <r>
      <rPr>
        <sz val="11"/>
        <color theme="1"/>
        <rFont val="Tahoma"/>
        <family val="2"/>
      </rPr>
      <t>012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</si>
  <si>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ahoma"/>
        <family val="2"/>
      </rPr>
      <t>(02)</t>
    </r>
    <r>
      <rPr>
        <sz val="11"/>
        <color theme="1"/>
        <rFont val="宋体"/>
        <charset val="134"/>
      </rPr>
      <t>航空器适航技术</t>
    </r>
  </si>
  <si>
    <t>通用航空学院（013）</t>
  </si>
  <si>
    <r>
      <rPr>
        <sz val="11"/>
        <color theme="1"/>
        <rFont val="Tahoma"/>
        <family val="2"/>
      </rPr>
      <t>(05)</t>
    </r>
    <r>
      <rPr>
        <sz val="11"/>
        <color theme="1"/>
        <rFont val="宋体"/>
        <charset val="134"/>
      </rPr>
      <t>通用航空规划与管理</t>
    </r>
  </si>
  <si>
    <t>飞行技术学院（014）</t>
  </si>
  <si>
    <t>(06)航空人为因素与飞行安全</t>
  </si>
  <si>
    <t>合　　计</t>
  </si>
  <si>
    <t>刘老师
马老师
孙老师
姬老师</t>
    <phoneticPr fontId="18" type="noConversion"/>
  </si>
  <si>
    <t>冯老师
杨老师
韩老师
刘老师</t>
    <phoneticPr fontId="18" type="noConversion"/>
  </si>
  <si>
    <t>王老师
白老师
丁老师
陈老师</t>
    <phoneticPr fontId="18" type="noConversion"/>
  </si>
  <si>
    <t>邮箱：ftcszb_cauc@126.com
qq群：866015213
电话：02224092505</t>
    <phoneticPr fontId="18" type="noConversion"/>
  </si>
  <si>
    <t>邮箱：cauc_dx@163.com
微信公众号：caucdxzdhxy
电话：02224092269</t>
    <phoneticPr fontId="18" type="noConversion"/>
  </si>
  <si>
    <t>邮箱：cauc_dx@163.com
微信公众号：caucdxzdhxy
电话：02224092828</t>
    <phoneticPr fontId="18" type="noConversion"/>
  </si>
  <si>
    <t>邮箱：cauckongzhikexue@163.com
微信公众号：caucdxzdhxy
电话：02224092828</t>
    <phoneticPr fontId="18" type="noConversion"/>
  </si>
  <si>
    <t xml:space="preserve">电话：022-24092087
邮箱：tiaoji_cauc@163.com
微信：caucjsj 
微信公众号：CAUC计算机师资与学科办
</t>
    <phoneticPr fontId="18" type="noConversion"/>
  </si>
  <si>
    <t>QQ群：791227942
邮箱：cauc_mti@163.com
电话：02224095910</t>
    <phoneticPr fontId="18" type="noConversion"/>
  </si>
  <si>
    <r>
      <t>邮箱：</t>
    </r>
    <r>
      <rPr>
        <sz val="11"/>
        <color rgb="FF000000"/>
        <rFont val="宋体"/>
        <charset val="134"/>
      </rPr>
      <t>hebchengpeng0918@163.com
电话：</t>
    </r>
    <r>
      <rPr>
        <sz val="11"/>
        <color rgb="FF000000"/>
        <rFont val="宋体"/>
        <family val="3"/>
        <charset val="134"/>
      </rPr>
      <t>02224092874</t>
    </r>
    <phoneticPr fontId="18" type="noConversion"/>
  </si>
  <si>
    <r>
      <t>邮箱：ftcszb_cauc@126.com
qq群：866015213
电话：</t>
    </r>
    <r>
      <rPr>
        <sz val="11"/>
        <color theme="1"/>
        <rFont val="等线"/>
        <family val="3"/>
        <charset val="134"/>
        <scheme val="minor"/>
      </rPr>
      <t>02224092505</t>
    </r>
    <phoneticPr fontId="18" type="noConversion"/>
  </si>
  <si>
    <r>
      <t>邮箱：cauc_dx@163.com
微信公众号：caucdxzdhxy
电话：</t>
    </r>
    <r>
      <rPr>
        <sz val="11"/>
        <rFont val="等线"/>
        <family val="3"/>
        <charset val="134"/>
        <scheme val="minor"/>
      </rPr>
      <t>02224092828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</si>
</sst>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2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rgb="FF002060"/>
      <name val="宋体"/>
      <charset val="134"/>
    </font>
    <font>
      <b/>
      <sz val="11"/>
      <color theme="1"/>
      <name val="Tahoma"/>
      <family val="2"/>
    </font>
    <font>
      <b/>
      <sz val="16"/>
      <name val="等线"/>
      <charset val="134"/>
      <scheme val="minor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name val="等线"/>
      <charset val="134"/>
      <scheme val="minor"/>
    </font>
    <font>
      <sz val="11"/>
      <name val="等线"/>
      <charset val="134"/>
    </font>
    <font>
      <sz val="11"/>
      <name val="宋体"/>
      <charset val="134"/>
    </font>
    <font>
      <sz val="11"/>
      <color theme="1"/>
      <name val="Tahoma"/>
      <family val="2"/>
    </font>
    <font>
      <sz val="11"/>
      <color rgb="FF002060"/>
      <name val="Tahoma"/>
      <family val="2"/>
    </font>
    <font>
      <sz val="11"/>
      <color rgb="FF000000"/>
      <name val="等线"/>
      <charset val="134"/>
    </font>
    <font>
      <sz val="11"/>
      <name val="Tahoma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等线"/>
      <family val="3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>
      <alignment vertical="center"/>
    </xf>
    <xf numFmtId="0" fontId="0" fillId="7" borderId="1" xfId="0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2" fillId="7" borderId="1" xfId="0" applyFont="1" applyFill="1" applyBorder="1">
      <alignment vertical="center"/>
    </xf>
    <xf numFmtId="0" fontId="0" fillId="8" borderId="1" xfId="0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1" xfId="0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2" fillId="9" borderId="1" xfId="0" applyFont="1" applyFill="1" applyBorder="1">
      <alignment vertical="center"/>
    </xf>
    <xf numFmtId="0" fontId="0" fillId="9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1" xfId="0" applyFont="1" applyFill="1" applyBorder="1">
      <alignment vertical="center"/>
    </xf>
    <xf numFmtId="0" fontId="0" fillId="11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12" borderId="0" xfId="0" applyFont="1" applyFill="1" applyAlignment="1">
      <alignment vertical="center"/>
    </xf>
    <xf numFmtId="0" fontId="7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21" fillId="1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H8" sqref="H8"/>
    </sheetView>
  </sheetViews>
  <sheetFormatPr defaultColWidth="9" defaultRowHeight="14.25"/>
  <cols>
    <col min="1" max="1" width="9.625" customWidth="1"/>
    <col min="2" max="2" width="17.125" customWidth="1"/>
    <col min="3" max="3" width="29.25" style="1" customWidth="1"/>
    <col min="4" max="4" width="10.25" customWidth="1"/>
    <col min="5" max="5" width="25" customWidth="1"/>
    <col min="6" max="6" width="39.75" style="1" customWidth="1"/>
  </cols>
  <sheetData>
    <row r="1" spans="1:6" s="65" customFormat="1" ht="23.25" customHeight="1">
      <c r="A1" s="76" t="s">
        <v>0</v>
      </c>
      <c r="B1" s="76"/>
      <c r="C1" s="76"/>
      <c r="D1" s="76"/>
      <c r="E1" s="76"/>
      <c r="F1" s="76"/>
    </row>
    <row r="2" spans="1:6" s="65" customFormat="1" ht="54" customHeight="1">
      <c r="A2" s="55" t="s">
        <v>1</v>
      </c>
      <c r="B2" s="66" t="s">
        <v>2</v>
      </c>
      <c r="C2" s="55" t="s">
        <v>3</v>
      </c>
      <c r="D2" s="55" t="s">
        <v>4</v>
      </c>
      <c r="E2" s="55" t="s">
        <v>5</v>
      </c>
      <c r="F2" s="55" t="s">
        <v>6</v>
      </c>
    </row>
    <row r="3" spans="1:6" s="65" customFormat="1" ht="82.5" customHeight="1">
      <c r="A3" s="80" t="s">
        <v>7</v>
      </c>
      <c r="B3" s="84" t="s">
        <v>8</v>
      </c>
      <c r="C3" s="67" t="s">
        <v>9</v>
      </c>
      <c r="D3" s="68" t="s">
        <v>10</v>
      </c>
      <c r="E3" s="69" t="s">
        <v>11</v>
      </c>
      <c r="F3" s="69" t="s">
        <v>12</v>
      </c>
    </row>
    <row r="4" spans="1:6" s="65" customFormat="1" ht="62.25" customHeight="1">
      <c r="A4" s="81"/>
      <c r="B4" s="85"/>
      <c r="C4" s="67" t="s">
        <v>13</v>
      </c>
      <c r="D4" s="68" t="s">
        <v>14</v>
      </c>
      <c r="E4" s="69" t="s">
        <v>266</v>
      </c>
      <c r="F4" s="69" t="s">
        <v>15</v>
      </c>
    </row>
    <row r="5" spans="1:6" s="65" customFormat="1" ht="67.5" customHeight="1">
      <c r="A5" s="81"/>
      <c r="B5" s="86"/>
      <c r="C5" s="67" t="s">
        <v>16</v>
      </c>
      <c r="D5" s="68" t="s">
        <v>17</v>
      </c>
      <c r="E5" s="69" t="s">
        <v>267</v>
      </c>
      <c r="F5" s="69" t="s">
        <v>18</v>
      </c>
    </row>
    <row r="6" spans="1:6" s="65" customFormat="1" ht="88.5" customHeight="1">
      <c r="A6" s="81"/>
      <c r="B6" s="70" t="s">
        <v>19</v>
      </c>
      <c r="C6" s="71" t="s">
        <v>20</v>
      </c>
      <c r="D6" s="72" t="s">
        <v>21</v>
      </c>
      <c r="E6" s="69" t="s">
        <v>22</v>
      </c>
      <c r="F6" s="69" t="s">
        <v>23</v>
      </c>
    </row>
    <row r="7" spans="1:6" s="65" customFormat="1" ht="86.25" customHeight="1">
      <c r="A7" s="81"/>
      <c r="B7" s="84" t="s">
        <v>24</v>
      </c>
      <c r="C7" s="67" t="s">
        <v>25</v>
      </c>
      <c r="D7" s="72" t="s">
        <v>26</v>
      </c>
      <c r="E7" s="69" t="s">
        <v>27</v>
      </c>
      <c r="F7" s="69" t="s">
        <v>28</v>
      </c>
    </row>
    <row r="8" spans="1:6" s="65" customFormat="1" ht="74.25" customHeight="1">
      <c r="A8" s="81"/>
      <c r="B8" s="85"/>
      <c r="C8" s="71" t="s">
        <v>29</v>
      </c>
      <c r="D8" s="75" t="s">
        <v>263</v>
      </c>
      <c r="E8" s="131" t="s">
        <v>269</v>
      </c>
      <c r="F8" s="69" t="s">
        <v>31</v>
      </c>
    </row>
    <row r="9" spans="1:6" s="65" customFormat="1" ht="74.25" customHeight="1">
      <c r="A9" s="82"/>
      <c r="B9" s="86"/>
      <c r="C9" s="71" t="s">
        <v>32</v>
      </c>
      <c r="D9" s="68" t="s">
        <v>264</v>
      </c>
      <c r="E9" s="131" t="s">
        <v>274</v>
      </c>
      <c r="F9" s="69" t="s">
        <v>34</v>
      </c>
    </row>
    <row r="10" spans="1:6" s="65" customFormat="1" ht="72" customHeight="1">
      <c r="A10" s="83" t="s">
        <v>35</v>
      </c>
      <c r="B10" s="84" t="s">
        <v>36</v>
      </c>
      <c r="C10" s="67" t="s">
        <v>37</v>
      </c>
      <c r="D10" s="68" t="s">
        <v>38</v>
      </c>
      <c r="E10" s="69" t="s">
        <v>39</v>
      </c>
      <c r="F10" s="69" t="s">
        <v>40</v>
      </c>
    </row>
    <row r="11" spans="1:6" s="65" customFormat="1" ht="63.75" customHeight="1">
      <c r="A11" s="83"/>
      <c r="B11" s="85"/>
      <c r="C11" s="71" t="s">
        <v>41</v>
      </c>
      <c r="D11" s="72" t="s">
        <v>42</v>
      </c>
      <c r="E11" s="69" t="s">
        <v>43</v>
      </c>
      <c r="F11" s="69" t="s">
        <v>44</v>
      </c>
    </row>
    <row r="12" spans="1:6" s="65" customFormat="1" ht="68.25" customHeight="1">
      <c r="A12" s="83"/>
      <c r="B12" s="85"/>
      <c r="C12" s="71" t="s">
        <v>45</v>
      </c>
      <c r="D12" s="68" t="s">
        <v>46</v>
      </c>
      <c r="E12" s="69" t="s">
        <v>47</v>
      </c>
      <c r="F12" s="69" t="s">
        <v>48</v>
      </c>
    </row>
    <row r="13" spans="1:6" s="65" customFormat="1" ht="67.5" customHeight="1">
      <c r="A13" s="83"/>
      <c r="B13" s="86"/>
      <c r="C13" s="71" t="s">
        <v>49</v>
      </c>
      <c r="D13" s="72" t="s">
        <v>42</v>
      </c>
      <c r="E13" s="69" t="s">
        <v>50</v>
      </c>
      <c r="F13" s="69" t="s">
        <v>51</v>
      </c>
    </row>
    <row r="14" spans="1:6" s="65" customFormat="1" ht="73.5" customHeight="1">
      <c r="A14" s="83"/>
      <c r="B14" s="70" t="s">
        <v>52</v>
      </c>
      <c r="C14" s="71" t="s">
        <v>53</v>
      </c>
      <c r="D14" s="72" t="s">
        <v>54</v>
      </c>
      <c r="E14" s="69" t="s">
        <v>55</v>
      </c>
      <c r="F14" s="69" t="s">
        <v>56</v>
      </c>
    </row>
    <row r="15" spans="1:6" s="65" customFormat="1" ht="66.75" customHeight="1">
      <c r="A15" s="83" t="s">
        <v>57</v>
      </c>
      <c r="B15" s="70" t="s">
        <v>58</v>
      </c>
      <c r="C15" s="71" t="s">
        <v>59</v>
      </c>
      <c r="D15" s="68" t="s">
        <v>33</v>
      </c>
      <c r="E15" s="69" t="s">
        <v>268</v>
      </c>
      <c r="F15" s="69" t="s">
        <v>18</v>
      </c>
    </row>
    <row r="16" spans="1:6" s="65" customFormat="1" ht="75.75" customHeight="1">
      <c r="A16" s="83"/>
      <c r="B16" s="70" t="s">
        <v>60</v>
      </c>
      <c r="C16" s="71" t="s">
        <v>61</v>
      </c>
      <c r="D16" s="68" t="s">
        <v>30</v>
      </c>
      <c r="E16" s="131" t="s">
        <v>269</v>
      </c>
      <c r="F16" s="69" t="s">
        <v>62</v>
      </c>
    </row>
    <row r="17" spans="1:6" s="65" customFormat="1" ht="42" customHeight="1">
      <c r="A17" s="83" t="s">
        <v>63</v>
      </c>
      <c r="B17" s="70" t="s">
        <v>64</v>
      </c>
      <c r="C17" s="71" t="s">
        <v>65</v>
      </c>
      <c r="D17" s="87" t="s">
        <v>66</v>
      </c>
      <c r="E17" s="87" t="s">
        <v>67</v>
      </c>
      <c r="F17" s="88" t="s">
        <v>68</v>
      </c>
    </row>
    <row r="18" spans="1:6" s="65" customFormat="1" ht="42" customHeight="1">
      <c r="A18" s="83"/>
      <c r="B18" s="70" t="s">
        <v>69</v>
      </c>
      <c r="C18" s="71" t="s">
        <v>70</v>
      </c>
      <c r="D18" s="87"/>
      <c r="E18" s="87"/>
      <c r="F18" s="88"/>
    </row>
    <row r="19" spans="1:6" s="65" customFormat="1" ht="98.25" customHeight="1">
      <c r="A19" s="73" t="s">
        <v>71</v>
      </c>
      <c r="B19" s="73" t="s">
        <v>72</v>
      </c>
      <c r="C19" s="74" t="s">
        <v>73</v>
      </c>
      <c r="D19" s="72" t="s">
        <v>26</v>
      </c>
      <c r="E19" s="69" t="s">
        <v>27</v>
      </c>
      <c r="F19" s="69" t="s">
        <v>74</v>
      </c>
    </row>
    <row r="20" spans="1:6" s="65" customFormat="1" ht="57.75" customHeight="1">
      <c r="A20" s="83" t="s">
        <v>75</v>
      </c>
      <c r="B20" s="68" t="s">
        <v>76</v>
      </c>
      <c r="C20" s="71" t="s">
        <v>77</v>
      </c>
      <c r="D20" s="83" t="s">
        <v>78</v>
      </c>
      <c r="E20" s="88" t="s">
        <v>79</v>
      </c>
      <c r="F20" s="69" t="s">
        <v>80</v>
      </c>
    </row>
    <row r="21" spans="1:6" s="65" customFormat="1" ht="51" customHeight="1">
      <c r="A21" s="83"/>
      <c r="B21" s="70" t="s">
        <v>81</v>
      </c>
      <c r="C21" s="71" t="s">
        <v>82</v>
      </c>
      <c r="D21" s="87"/>
      <c r="E21" s="89"/>
      <c r="F21" s="69" t="s">
        <v>83</v>
      </c>
    </row>
    <row r="22" spans="1:6" s="65" customFormat="1" ht="132" customHeight="1">
      <c r="A22" s="83" t="s">
        <v>84</v>
      </c>
      <c r="B22" s="68" t="s">
        <v>85</v>
      </c>
      <c r="C22" s="71" t="s">
        <v>86</v>
      </c>
      <c r="D22" s="68" t="s">
        <v>87</v>
      </c>
      <c r="E22" s="69" t="s">
        <v>88</v>
      </c>
      <c r="F22" s="69" t="s">
        <v>89</v>
      </c>
    </row>
    <row r="23" spans="1:6" s="65" customFormat="1" ht="68.25" customHeight="1">
      <c r="A23" s="83"/>
      <c r="B23" s="68" t="s">
        <v>69</v>
      </c>
      <c r="C23" s="71" t="s">
        <v>90</v>
      </c>
      <c r="D23" s="72" t="s">
        <v>91</v>
      </c>
      <c r="E23" s="69" t="s">
        <v>92</v>
      </c>
      <c r="F23" s="69" t="s">
        <v>93</v>
      </c>
    </row>
    <row r="24" spans="1:6" s="65" customFormat="1" ht="59.25" customHeight="1">
      <c r="A24" s="83" t="s">
        <v>94</v>
      </c>
      <c r="B24" s="68" t="s">
        <v>95</v>
      </c>
      <c r="C24" s="71" t="s">
        <v>96</v>
      </c>
      <c r="D24" s="72" t="s">
        <v>97</v>
      </c>
      <c r="E24" s="69" t="s">
        <v>98</v>
      </c>
      <c r="F24" s="69" t="s">
        <v>99</v>
      </c>
    </row>
    <row r="25" spans="1:6" s="65" customFormat="1" ht="41.25" customHeight="1">
      <c r="A25" s="83"/>
      <c r="B25" s="68" t="s">
        <v>69</v>
      </c>
      <c r="C25" s="71" t="s">
        <v>100</v>
      </c>
      <c r="D25" s="72" t="s">
        <v>101</v>
      </c>
      <c r="E25" s="69" t="s">
        <v>102</v>
      </c>
      <c r="F25" s="69" t="s">
        <v>103</v>
      </c>
    </row>
    <row r="26" spans="1:6" s="65" customFormat="1" ht="93" customHeight="1">
      <c r="A26" s="68" t="s">
        <v>104</v>
      </c>
      <c r="B26" s="68" t="s">
        <v>105</v>
      </c>
      <c r="C26" s="71" t="s">
        <v>106</v>
      </c>
      <c r="D26" s="68" t="s">
        <v>107</v>
      </c>
      <c r="E26" s="69" t="s">
        <v>108</v>
      </c>
      <c r="F26" s="69" t="s">
        <v>109</v>
      </c>
    </row>
    <row r="27" spans="1:6">
      <c r="A27" s="46"/>
      <c r="B27" s="46"/>
      <c r="C27" s="46"/>
    </row>
    <row r="28" spans="1:6" ht="20.25">
      <c r="A28" s="77" t="s">
        <v>110</v>
      </c>
      <c r="B28" s="78"/>
      <c r="C28" s="78"/>
      <c r="D28" s="78"/>
      <c r="E28" s="78"/>
      <c r="F28" s="79"/>
    </row>
    <row r="29" spans="1:6" ht="27">
      <c r="A29" s="55" t="s">
        <v>1</v>
      </c>
      <c r="B29" s="55" t="s">
        <v>2</v>
      </c>
      <c r="C29" s="55" t="s">
        <v>3</v>
      </c>
      <c r="D29" s="55" t="s">
        <v>4</v>
      </c>
      <c r="E29" s="55" t="s">
        <v>5</v>
      </c>
      <c r="F29" s="55" t="s">
        <v>6</v>
      </c>
    </row>
    <row r="30" spans="1:6" ht="71.25">
      <c r="A30" s="90" t="s">
        <v>111</v>
      </c>
      <c r="B30" s="90" t="s">
        <v>112</v>
      </c>
      <c r="C30" s="57" t="s">
        <v>113</v>
      </c>
      <c r="D30" s="56" t="s">
        <v>10</v>
      </c>
      <c r="E30" s="18" t="s">
        <v>114</v>
      </c>
      <c r="F30" s="18" t="s">
        <v>115</v>
      </c>
    </row>
    <row r="31" spans="1:6" ht="85.5">
      <c r="A31" s="90"/>
      <c r="B31" s="90"/>
      <c r="C31" s="57" t="s">
        <v>116</v>
      </c>
      <c r="D31" s="56" t="s">
        <v>14</v>
      </c>
      <c r="E31" s="130" t="s">
        <v>273</v>
      </c>
      <c r="F31" s="18" t="s">
        <v>117</v>
      </c>
    </row>
    <row r="32" spans="1:6" ht="71.25">
      <c r="A32" s="90" t="s">
        <v>118</v>
      </c>
      <c r="B32" s="90" t="s">
        <v>119</v>
      </c>
      <c r="C32" s="91" t="s">
        <v>120</v>
      </c>
      <c r="D32" s="58" t="s">
        <v>121</v>
      </c>
      <c r="E32" s="18" t="s">
        <v>122</v>
      </c>
      <c r="F32" s="59" t="s">
        <v>123</v>
      </c>
    </row>
    <row r="33" spans="1:6" ht="57">
      <c r="A33" s="90"/>
      <c r="B33" s="90"/>
      <c r="C33" s="91"/>
      <c r="D33" s="58" t="s">
        <v>124</v>
      </c>
      <c r="E33" s="18" t="s">
        <v>125</v>
      </c>
      <c r="F33" s="59" t="s">
        <v>126</v>
      </c>
    </row>
    <row r="34" spans="1:6" ht="71.25">
      <c r="A34" s="90"/>
      <c r="B34" s="90"/>
      <c r="C34" s="91"/>
      <c r="D34" s="58" t="s">
        <v>127</v>
      </c>
      <c r="E34" s="18" t="s">
        <v>128</v>
      </c>
      <c r="F34" s="59" t="s">
        <v>129</v>
      </c>
    </row>
    <row r="35" spans="1:6" ht="57">
      <c r="A35" s="90"/>
      <c r="B35" s="90"/>
      <c r="C35" s="91"/>
      <c r="D35" s="58" t="s">
        <v>130</v>
      </c>
      <c r="E35" s="18" t="s">
        <v>131</v>
      </c>
      <c r="F35" s="59" t="s">
        <v>132</v>
      </c>
    </row>
    <row r="36" spans="1:6" ht="57">
      <c r="A36" s="90"/>
      <c r="B36" s="90"/>
      <c r="C36" s="57" t="s">
        <v>133</v>
      </c>
      <c r="D36" s="56" t="s">
        <v>54</v>
      </c>
      <c r="E36" s="18" t="s">
        <v>134</v>
      </c>
      <c r="F36" s="59" t="s">
        <v>135</v>
      </c>
    </row>
    <row r="37" spans="1:6" ht="42.75">
      <c r="A37" s="90"/>
      <c r="B37" s="90"/>
      <c r="C37" s="57" t="s">
        <v>136</v>
      </c>
      <c r="D37" s="56" t="s">
        <v>137</v>
      </c>
      <c r="E37" s="18" t="s">
        <v>138</v>
      </c>
      <c r="F37" s="18" t="s">
        <v>139</v>
      </c>
    </row>
    <row r="38" spans="1:6" ht="57">
      <c r="A38" s="90" t="s">
        <v>140</v>
      </c>
      <c r="B38" s="90" t="s">
        <v>141</v>
      </c>
      <c r="C38" s="57" t="s">
        <v>142</v>
      </c>
      <c r="D38" s="56" t="s">
        <v>17</v>
      </c>
      <c r="E38" s="18" t="s">
        <v>268</v>
      </c>
      <c r="F38" s="18" t="s">
        <v>18</v>
      </c>
    </row>
    <row r="39" spans="1:6" ht="71.25">
      <c r="A39" s="90"/>
      <c r="B39" s="90"/>
      <c r="C39" s="57" t="s">
        <v>143</v>
      </c>
      <c r="D39" s="56" t="s">
        <v>144</v>
      </c>
      <c r="E39" s="18" t="s">
        <v>269</v>
      </c>
      <c r="F39" s="18" t="s">
        <v>62</v>
      </c>
    </row>
    <row r="40" spans="1:6" ht="57">
      <c r="A40" s="56" t="s">
        <v>145</v>
      </c>
      <c r="B40" s="56" t="s">
        <v>112</v>
      </c>
      <c r="C40" s="57" t="s">
        <v>146</v>
      </c>
      <c r="D40" s="60" t="s">
        <v>66</v>
      </c>
      <c r="E40" s="61" t="s">
        <v>147</v>
      </c>
      <c r="F40" s="62" t="s">
        <v>148</v>
      </c>
    </row>
    <row r="41" spans="1:6" ht="85.5">
      <c r="A41" s="90" t="s">
        <v>149</v>
      </c>
      <c r="B41" s="90" t="s">
        <v>141</v>
      </c>
      <c r="C41" s="57" t="s">
        <v>150</v>
      </c>
      <c r="D41" s="63" t="s">
        <v>26</v>
      </c>
      <c r="E41" s="18" t="s">
        <v>27</v>
      </c>
      <c r="F41" s="18" t="s">
        <v>74</v>
      </c>
    </row>
    <row r="42" spans="1:6" ht="85.5">
      <c r="A42" s="90"/>
      <c r="B42" s="90"/>
      <c r="C42" s="91" t="s">
        <v>151</v>
      </c>
      <c r="D42" s="62" t="s">
        <v>152</v>
      </c>
      <c r="E42" s="18" t="s">
        <v>270</v>
      </c>
      <c r="F42" s="18" t="s">
        <v>74</v>
      </c>
    </row>
    <row r="43" spans="1:6" ht="85.5">
      <c r="A43" s="90"/>
      <c r="B43" s="90"/>
      <c r="C43" s="91"/>
      <c r="D43" s="62" t="s">
        <v>153</v>
      </c>
      <c r="E43" s="18" t="s">
        <v>268</v>
      </c>
      <c r="F43" s="18" t="s">
        <v>18</v>
      </c>
    </row>
    <row r="44" spans="1:6" ht="85.5">
      <c r="A44" s="90"/>
      <c r="B44" s="90"/>
      <c r="C44" s="91"/>
      <c r="D44" s="62" t="s">
        <v>154</v>
      </c>
      <c r="E44" s="18" t="s">
        <v>269</v>
      </c>
      <c r="F44" s="18" t="s">
        <v>62</v>
      </c>
    </row>
    <row r="45" spans="1:6" ht="57">
      <c r="A45" s="90" t="s">
        <v>155</v>
      </c>
      <c r="B45" s="56" t="s">
        <v>112</v>
      </c>
      <c r="C45" s="57" t="s">
        <v>156</v>
      </c>
      <c r="D45" s="60" t="s">
        <v>157</v>
      </c>
      <c r="E45" s="18" t="s">
        <v>158</v>
      </c>
      <c r="F45" s="18" t="s">
        <v>93</v>
      </c>
    </row>
    <row r="46" spans="1:6" ht="114">
      <c r="A46" s="90"/>
      <c r="B46" s="56" t="s">
        <v>159</v>
      </c>
      <c r="C46" s="57" t="s">
        <v>160</v>
      </c>
      <c r="D46" s="60" t="s">
        <v>161</v>
      </c>
      <c r="E46" s="18" t="s">
        <v>162</v>
      </c>
      <c r="F46" s="18" t="s">
        <v>163</v>
      </c>
    </row>
    <row r="47" spans="1:6" ht="99.75">
      <c r="A47" s="56" t="s">
        <v>164</v>
      </c>
      <c r="B47" s="56" t="s">
        <v>112</v>
      </c>
      <c r="C47" s="64" t="s">
        <v>165</v>
      </c>
      <c r="D47" s="56" t="s">
        <v>166</v>
      </c>
      <c r="E47" s="18" t="s">
        <v>167</v>
      </c>
      <c r="F47" s="18" t="s">
        <v>168</v>
      </c>
    </row>
    <row r="48" spans="1:6" ht="99.75">
      <c r="A48" s="56" t="s">
        <v>169</v>
      </c>
      <c r="B48" s="56" t="s">
        <v>170</v>
      </c>
      <c r="C48" s="18" t="s">
        <v>171</v>
      </c>
      <c r="D48" s="56" t="s">
        <v>265</v>
      </c>
      <c r="E48" s="18" t="s">
        <v>172</v>
      </c>
      <c r="F48" s="18" t="s">
        <v>173</v>
      </c>
    </row>
    <row r="49" spans="1:6" ht="57">
      <c r="A49" s="56" t="s">
        <v>174</v>
      </c>
      <c r="B49" s="56" t="s">
        <v>175</v>
      </c>
      <c r="C49" s="57" t="s">
        <v>176</v>
      </c>
      <c r="D49" s="60" t="s">
        <v>42</v>
      </c>
      <c r="E49" s="18" t="s">
        <v>271</v>
      </c>
      <c r="F49" s="18" t="s">
        <v>177</v>
      </c>
    </row>
    <row r="50" spans="1:6" ht="42.75">
      <c r="A50" s="56" t="s">
        <v>178</v>
      </c>
      <c r="B50" s="56" t="s">
        <v>119</v>
      </c>
      <c r="C50" s="57" t="s">
        <v>179</v>
      </c>
      <c r="D50" s="60" t="s">
        <v>180</v>
      </c>
      <c r="E50" s="130" t="s">
        <v>272</v>
      </c>
      <c r="F50" s="18" t="s">
        <v>181</v>
      </c>
    </row>
    <row r="51" spans="1:6" ht="57">
      <c r="A51" s="56" t="s">
        <v>182</v>
      </c>
      <c r="B51" s="56" t="s">
        <v>119</v>
      </c>
      <c r="C51" s="57" t="s">
        <v>183</v>
      </c>
      <c r="D51" s="60" t="s">
        <v>21</v>
      </c>
      <c r="E51" s="18" t="s">
        <v>22</v>
      </c>
      <c r="F51" s="18" t="s">
        <v>23</v>
      </c>
    </row>
    <row r="52" spans="1:6" ht="57">
      <c r="A52" s="56" t="s">
        <v>184</v>
      </c>
      <c r="B52" s="56" t="s">
        <v>112</v>
      </c>
      <c r="C52" s="57" t="s">
        <v>185</v>
      </c>
      <c r="D52" s="60" t="s">
        <v>186</v>
      </c>
      <c r="E52" s="18" t="s">
        <v>187</v>
      </c>
      <c r="F52" s="18" t="s">
        <v>188</v>
      </c>
    </row>
  </sheetData>
  <mergeCells count="28">
    <mergeCell ref="F17:F18"/>
    <mergeCell ref="B30:B31"/>
    <mergeCell ref="B32:B37"/>
    <mergeCell ref="B38:B39"/>
    <mergeCell ref="B41:B44"/>
    <mergeCell ref="C32:C35"/>
    <mergeCell ref="C42:C44"/>
    <mergeCell ref="A30:A31"/>
    <mergeCell ref="A32:A37"/>
    <mergeCell ref="A38:A39"/>
    <mergeCell ref="A41:A44"/>
    <mergeCell ref="A45:A46"/>
    <mergeCell ref="A1:F1"/>
    <mergeCell ref="A28:F28"/>
    <mergeCell ref="A3:A9"/>
    <mergeCell ref="A10:A14"/>
    <mergeCell ref="A15:A16"/>
    <mergeCell ref="A17:A18"/>
    <mergeCell ref="A20:A21"/>
    <mergeCell ref="A22:A23"/>
    <mergeCell ref="A24:A25"/>
    <mergeCell ref="B3:B5"/>
    <mergeCell ref="B7:B9"/>
    <mergeCell ref="B10:B13"/>
    <mergeCell ref="D17:D18"/>
    <mergeCell ref="D20:D21"/>
    <mergeCell ref="E17:E18"/>
    <mergeCell ref="E20:E21"/>
  </mergeCells>
  <phoneticPr fontId="18" type="noConversion"/>
  <printOptions horizontalCentered="1" verticalCentered="1"/>
  <pageMargins left="0.31388888888888899" right="0.31388888888888899" top="0.55000000000000004" bottom="0.55000000000000004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pane ySplit="2" topLeftCell="A15" activePane="bottomLeft" state="frozen"/>
      <selection pane="bottomLeft" activeCell="D3" sqref="D3:E4"/>
    </sheetView>
  </sheetViews>
  <sheetFormatPr defaultColWidth="9" defaultRowHeight="14.25"/>
  <cols>
    <col min="1" max="1" width="14.25" customWidth="1"/>
    <col min="2" max="2" width="18.75" customWidth="1"/>
    <col min="3" max="3" width="27.25" style="1" customWidth="1"/>
    <col min="4" max="4" width="7.625" customWidth="1"/>
    <col min="5" max="6" width="7.375" customWidth="1"/>
    <col min="7" max="7" width="8" customWidth="1"/>
    <col min="8" max="8" width="7.75" customWidth="1"/>
    <col min="9" max="9" width="7.625" customWidth="1"/>
    <col min="12" max="12" width="9" style="2"/>
  </cols>
  <sheetData>
    <row r="1" spans="1:14" ht="23.25" customHeight="1">
      <c r="A1" s="94" t="s">
        <v>1</v>
      </c>
      <c r="B1" s="92" t="s">
        <v>2</v>
      </c>
      <c r="C1" s="94" t="s">
        <v>3</v>
      </c>
      <c r="D1" s="122" t="s">
        <v>189</v>
      </c>
      <c r="E1" s="123"/>
      <c r="F1" s="124"/>
      <c r="G1" s="125" t="s">
        <v>190</v>
      </c>
      <c r="H1" s="125"/>
      <c r="I1" s="125"/>
      <c r="J1" s="125" t="s">
        <v>191</v>
      </c>
      <c r="K1" s="125"/>
      <c r="L1" s="126" t="s">
        <v>192</v>
      </c>
      <c r="M1" s="128" t="s">
        <v>193</v>
      </c>
    </row>
    <row r="2" spans="1:14" ht="40.5">
      <c r="A2" s="94"/>
      <c r="B2" s="92"/>
      <c r="C2" s="94"/>
      <c r="D2" s="3" t="s">
        <v>194</v>
      </c>
      <c r="E2" s="3" t="s">
        <v>195</v>
      </c>
      <c r="F2" s="3" t="s">
        <v>196</v>
      </c>
      <c r="G2" s="3" t="s">
        <v>194</v>
      </c>
      <c r="H2" s="3" t="s">
        <v>195</v>
      </c>
      <c r="I2" s="3" t="s">
        <v>196</v>
      </c>
      <c r="J2" s="3" t="s">
        <v>197</v>
      </c>
      <c r="K2" s="3" t="s">
        <v>196</v>
      </c>
      <c r="L2" s="127"/>
      <c r="M2" s="128"/>
    </row>
    <row r="3" spans="1:14" ht="56.25">
      <c r="A3" s="95" t="s">
        <v>35</v>
      </c>
      <c r="B3" s="4" t="s">
        <v>198</v>
      </c>
      <c r="C3" s="5" t="s">
        <v>199</v>
      </c>
      <c r="D3" s="6">
        <v>29</v>
      </c>
      <c r="E3" s="6">
        <v>3</v>
      </c>
      <c r="F3" s="6">
        <v>5</v>
      </c>
      <c r="G3" s="6"/>
      <c r="H3" s="6"/>
      <c r="I3" s="6"/>
      <c r="J3" s="121">
        <f>D3+E3+D4+E4+G5+H5</f>
        <v>110</v>
      </c>
      <c r="K3" s="121">
        <v>19</v>
      </c>
      <c r="L3" s="50">
        <v>37</v>
      </c>
      <c r="M3" s="129">
        <f>N4/J3</f>
        <v>1.7454545454545454</v>
      </c>
    </row>
    <row r="4" spans="1:14" ht="56.25">
      <c r="A4" s="96"/>
      <c r="B4" s="4" t="s">
        <v>200</v>
      </c>
      <c r="C4" s="5" t="s">
        <v>201</v>
      </c>
      <c r="D4" s="6">
        <v>16</v>
      </c>
      <c r="E4" s="6">
        <v>6</v>
      </c>
      <c r="F4" s="6">
        <v>7</v>
      </c>
      <c r="G4" s="6"/>
      <c r="H4" s="6"/>
      <c r="I4" s="6"/>
      <c r="J4" s="121"/>
      <c r="K4" s="121"/>
      <c r="L4" s="50">
        <v>28</v>
      </c>
      <c r="M4" s="129"/>
      <c r="N4">
        <f>L3+L4+L5+L6+L7</f>
        <v>192</v>
      </c>
    </row>
    <row r="5" spans="1:14">
      <c r="A5" s="96"/>
      <c r="B5" s="114" t="s">
        <v>202</v>
      </c>
      <c r="C5" s="7" t="s">
        <v>203</v>
      </c>
      <c r="D5" s="6"/>
      <c r="E5" s="6"/>
      <c r="F5" s="6"/>
      <c r="G5" s="6">
        <v>45</v>
      </c>
      <c r="H5" s="6">
        <v>11</v>
      </c>
      <c r="I5" s="6">
        <v>7</v>
      </c>
      <c r="J5" s="121"/>
      <c r="K5" s="121"/>
      <c r="L5" s="51">
        <v>107</v>
      </c>
      <c r="M5" s="129"/>
    </row>
    <row r="6" spans="1:14">
      <c r="A6" s="96"/>
      <c r="B6" s="115"/>
      <c r="C6" s="7" t="s">
        <v>204</v>
      </c>
      <c r="D6" s="6"/>
      <c r="E6" s="6"/>
      <c r="F6" s="6"/>
      <c r="G6" s="6">
        <v>16</v>
      </c>
      <c r="H6" s="6">
        <v>6</v>
      </c>
      <c r="I6" s="6"/>
      <c r="J6" s="121"/>
      <c r="K6" s="121"/>
      <c r="L6" s="51">
        <v>10</v>
      </c>
      <c r="M6" s="129"/>
    </row>
    <row r="7" spans="1:14">
      <c r="A7" s="97"/>
      <c r="B7" s="116"/>
      <c r="C7" s="7" t="s">
        <v>205</v>
      </c>
      <c r="D7" s="6"/>
      <c r="E7" s="6"/>
      <c r="F7" s="6"/>
      <c r="G7" s="6"/>
      <c r="H7" s="6"/>
      <c r="I7" s="6"/>
      <c r="J7" s="121"/>
      <c r="K7" s="121"/>
      <c r="L7" s="51">
        <v>10</v>
      </c>
      <c r="M7" s="129"/>
    </row>
    <row r="8" spans="1:14" ht="70.5">
      <c r="A8" s="98" t="s">
        <v>57</v>
      </c>
      <c r="B8" s="8" t="s">
        <v>206</v>
      </c>
      <c r="C8" s="9" t="s">
        <v>207</v>
      </c>
      <c r="D8" s="6">
        <v>27</v>
      </c>
      <c r="E8" s="6">
        <v>4</v>
      </c>
      <c r="F8" s="6">
        <v>2</v>
      </c>
      <c r="G8" s="6"/>
      <c r="H8" s="6"/>
      <c r="I8" s="6"/>
      <c r="J8" s="121">
        <f>D8+E8+D9+E9+G10+H10+G11+G11+H11</f>
        <v>186</v>
      </c>
      <c r="K8" s="121">
        <v>12</v>
      </c>
      <c r="L8" s="50">
        <v>38</v>
      </c>
      <c r="M8" s="129">
        <f>N9/J8</f>
        <v>1.1935483870967742</v>
      </c>
    </row>
    <row r="9" spans="1:14" ht="37.5" customHeight="1">
      <c r="A9" s="99"/>
      <c r="B9" s="8" t="s">
        <v>208</v>
      </c>
      <c r="C9" s="9" t="s">
        <v>209</v>
      </c>
      <c r="D9" s="6">
        <v>38</v>
      </c>
      <c r="E9" s="6">
        <v>5</v>
      </c>
      <c r="F9" s="6">
        <v>5</v>
      </c>
      <c r="G9" s="6"/>
      <c r="H9" s="6"/>
      <c r="I9" s="6"/>
      <c r="J9" s="121"/>
      <c r="K9" s="121"/>
      <c r="L9" s="50">
        <v>46</v>
      </c>
      <c r="M9" s="129"/>
      <c r="N9">
        <f>L8+L9+L10+L11</f>
        <v>222</v>
      </c>
    </row>
    <row r="10" spans="1:14" ht="37.5" customHeight="1">
      <c r="A10" s="99"/>
      <c r="B10" s="117" t="s">
        <v>210</v>
      </c>
      <c r="C10" s="10" t="s">
        <v>211</v>
      </c>
      <c r="D10" s="6"/>
      <c r="E10" s="6"/>
      <c r="F10" s="6"/>
      <c r="G10" s="6">
        <v>27</v>
      </c>
      <c r="H10" s="6">
        <v>4</v>
      </c>
      <c r="I10" s="6"/>
      <c r="J10" s="121"/>
      <c r="K10" s="121"/>
      <c r="L10" s="50">
        <v>66</v>
      </c>
      <c r="M10" s="129"/>
    </row>
    <row r="11" spans="1:14" ht="37.5" customHeight="1">
      <c r="A11" s="100"/>
      <c r="B11" s="118"/>
      <c r="C11" s="10" t="s">
        <v>212</v>
      </c>
      <c r="D11" s="6"/>
      <c r="E11" s="6"/>
      <c r="F11" s="6"/>
      <c r="G11" s="6">
        <v>38</v>
      </c>
      <c r="H11" s="6">
        <v>5</v>
      </c>
      <c r="I11" s="6">
        <v>5</v>
      </c>
      <c r="J11" s="121"/>
      <c r="K11" s="121"/>
      <c r="L11" s="51">
        <v>72</v>
      </c>
      <c r="M11" s="129"/>
    </row>
    <row r="12" spans="1:14" ht="28.5" customHeight="1">
      <c r="A12" s="101" t="s">
        <v>63</v>
      </c>
      <c r="B12" s="11" t="s">
        <v>213</v>
      </c>
      <c r="C12" s="12" t="s">
        <v>214</v>
      </c>
      <c r="D12" s="6">
        <v>7</v>
      </c>
      <c r="E12" s="6">
        <v>0</v>
      </c>
      <c r="F12" s="6"/>
      <c r="G12" s="6"/>
      <c r="H12" s="6"/>
      <c r="I12" s="6"/>
      <c r="J12" s="121">
        <f>D12+D13+E13+G14</f>
        <v>35</v>
      </c>
      <c r="K12" s="121">
        <v>0</v>
      </c>
      <c r="L12" s="50">
        <v>18</v>
      </c>
      <c r="M12" s="129">
        <f>N13/J12</f>
        <v>2.1142857142857143</v>
      </c>
    </row>
    <row r="13" spans="1:14" ht="27.75">
      <c r="A13" s="102"/>
      <c r="B13" s="13" t="s">
        <v>215</v>
      </c>
      <c r="C13" s="12" t="s">
        <v>216</v>
      </c>
      <c r="D13" s="6">
        <v>14</v>
      </c>
      <c r="E13" s="6">
        <v>4</v>
      </c>
      <c r="F13" s="6"/>
      <c r="G13" s="6"/>
      <c r="H13" s="6"/>
      <c r="I13" s="6"/>
      <c r="J13" s="121"/>
      <c r="K13" s="121"/>
      <c r="L13" s="50">
        <v>34</v>
      </c>
      <c r="M13" s="129"/>
      <c r="N13">
        <f>L12+L13+L14</f>
        <v>74</v>
      </c>
    </row>
    <row r="14" spans="1:14" ht="26.25" customHeight="1">
      <c r="A14" s="103"/>
      <c r="B14" s="14" t="s">
        <v>217</v>
      </c>
      <c r="C14" s="15" t="s">
        <v>218</v>
      </c>
      <c r="D14" s="6"/>
      <c r="E14" s="6"/>
      <c r="F14" s="6"/>
      <c r="G14" s="6">
        <v>10</v>
      </c>
      <c r="H14" s="6"/>
      <c r="I14" s="6"/>
      <c r="J14" s="121"/>
      <c r="K14" s="121"/>
      <c r="L14" s="50">
        <v>22</v>
      </c>
      <c r="M14" s="129"/>
    </row>
    <row r="15" spans="1:14" ht="70.5">
      <c r="A15" s="16" t="s">
        <v>219</v>
      </c>
      <c r="B15" s="17" t="s">
        <v>220</v>
      </c>
      <c r="C15" s="18" t="s">
        <v>221</v>
      </c>
      <c r="D15" s="6">
        <v>11</v>
      </c>
      <c r="E15" s="6">
        <v>0</v>
      </c>
      <c r="F15" s="6">
        <v>11</v>
      </c>
      <c r="G15" s="6"/>
      <c r="H15" s="6"/>
      <c r="I15" s="6"/>
      <c r="J15" s="121">
        <f>D15+E15+D16+E16+G17+H17+G18</f>
        <v>68</v>
      </c>
      <c r="K15" s="121">
        <v>31</v>
      </c>
      <c r="L15" s="50">
        <v>10</v>
      </c>
      <c r="M15" s="129">
        <f>N16/J15</f>
        <v>1.1323529411764706</v>
      </c>
    </row>
    <row r="16" spans="1:14" ht="67.5">
      <c r="A16" s="104" t="s">
        <v>222</v>
      </c>
      <c r="B16" s="19" t="s">
        <v>223</v>
      </c>
      <c r="C16" s="19" t="s">
        <v>73</v>
      </c>
      <c r="D16" s="6">
        <v>23</v>
      </c>
      <c r="E16" s="6">
        <v>2</v>
      </c>
      <c r="F16" s="6">
        <v>6</v>
      </c>
      <c r="G16" s="6"/>
      <c r="H16" s="6"/>
      <c r="I16" s="6"/>
      <c r="J16" s="121"/>
      <c r="K16" s="121"/>
      <c r="L16" s="50">
        <v>20</v>
      </c>
      <c r="M16" s="129"/>
      <c r="N16">
        <f>L15+L16+L17+L18</f>
        <v>77</v>
      </c>
    </row>
    <row r="17" spans="1:14" ht="17.25" customHeight="1">
      <c r="A17" s="105"/>
      <c r="B17" s="119" t="s">
        <v>224</v>
      </c>
      <c r="C17" s="19" t="s">
        <v>225</v>
      </c>
      <c r="D17" s="6"/>
      <c r="E17" s="6"/>
      <c r="F17" s="6"/>
      <c r="G17" s="6">
        <v>23</v>
      </c>
      <c r="H17" s="6">
        <v>2</v>
      </c>
      <c r="I17" s="6">
        <v>7</v>
      </c>
      <c r="J17" s="121"/>
      <c r="K17" s="121"/>
      <c r="L17" s="51">
        <v>37</v>
      </c>
      <c r="M17" s="129"/>
    </row>
    <row r="18" spans="1:14" ht="20.25" customHeight="1">
      <c r="A18" s="106"/>
      <c r="B18" s="120"/>
      <c r="C18" s="19" t="s">
        <v>226</v>
      </c>
      <c r="D18" s="6"/>
      <c r="E18" s="6"/>
      <c r="F18" s="6"/>
      <c r="G18" s="6">
        <v>7</v>
      </c>
      <c r="H18" s="6"/>
      <c r="I18" s="6">
        <v>7</v>
      </c>
      <c r="J18" s="121"/>
      <c r="K18" s="121"/>
      <c r="L18" s="51">
        <v>10</v>
      </c>
      <c r="M18" s="129"/>
    </row>
    <row r="19" spans="1:14" ht="56.25">
      <c r="A19" s="107" t="s">
        <v>75</v>
      </c>
      <c r="B19" s="20" t="s">
        <v>227</v>
      </c>
      <c r="C19" s="9" t="s">
        <v>228</v>
      </c>
      <c r="D19" s="6">
        <v>26</v>
      </c>
      <c r="E19" s="6">
        <v>1</v>
      </c>
      <c r="F19" s="6"/>
      <c r="G19" s="6"/>
      <c r="H19" s="6"/>
      <c r="I19" s="6"/>
      <c r="J19" s="121">
        <f>D19+D20+E19+E20</f>
        <v>42</v>
      </c>
      <c r="K19" s="121">
        <v>0</v>
      </c>
      <c r="L19" s="50">
        <v>18</v>
      </c>
      <c r="M19" s="129">
        <f>N19/J19</f>
        <v>0.7857142857142857</v>
      </c>
      <c r="N19">
        <f>L19+L20</f>
        <v>33</v>
      </c>
    </row>
    <row r="20" spans="1:14" ht="42" customHeight="1">
      <c r="A20" s="107"/>
      <c r="B20" s="20" t="s">
        <v>229</v>
      </c>
      <c r="C20" s="9" t="s">
        <v>230</v>
      </c>
      <c r="D20" s="6">
        <v>12</v>
      </c>
      <c r="E20" s="6">
        <v>3</v>
      </c>
      <c r="F20" s="6"/>
      <c r="G20" s="6"/>
      <c r="H20" s="6"/>
      <c r="I20" s="6"/>
      <c r="J20" s="121"/>
      <c r="K20" s="121"/>
      <c r="L20" s="50">
        <v>15</v>
      </c>
      <c r="M20" s="129"/>
    </row>
    <row r="21" spans="1:14" ht="66.75" customHeight="1">
      <c r="A21" s="16" t="s">
        <v>84</v>
      </c>
      <c r="B21" s="17" t="s">
        <v>231</v>
      </c>
      <c r="C21" s="18" t="s">
        <v>232</v>
      </c>
      <c r="D21" s="6">
        <v>22</v>
      </c>
      <c r="E21" s="6">
        <v>7</v>
      </c>
      <c r="F21" s="6"/>
      <c r="G21" s="6"/>
      <c r="H21" s="6"/>
      <c r="I21" s="6"/>
      <c r="J21" s="121">
        <f>D21+E21+D23+E23+D24+E24+G25+H25</f>
        <v>76</v>
      </c>
      <c r="K21" s="121">
        <v>12</v>
      </c>
      <c r="L21" s="50">
        <v>62</v>
      </c>
      <c r="M21" s="129">
        <f>N22/J21</f>
        <v>1.868421052631579</v>
      </c>
    </row>
    <row r="22" spans="1:14" ht="24.75" customHeight="1">
      <c r="A22" s="21" t="s">
        <v>84</v>
      </c>
      <c r="B22" s="22" t="s">
        <v>233</v>
      </c>
      <c r="C22" s="23" t="s">
        <v>234</v>
      </c>
      <c r="D22" s="6"/>
      <c r="E22" s="6"/>
      <c r="F22" s="6"/>
      <c r="G22" s="6"/>
      <c r="H22" s="6"/>
      <c r="I22" s="6"/>
      <c r="J22" s="121"/>
      <c r="K22" s="121"/>
      <c r="L22" s="50">
        <v>10</v>
      </c>
      <c r="M22" s="129"/>
      <c r="N22">
        <f>L21+L22+L23+L24+L25</f>
        <v>142</v>
      </c>
    </row>
    <row r="23" spans="1:14" ht="42">
      <c r="A23" s="108" t="s">
        <v>84</v>
      </c>
      <c r="B23" s="24" t="s">
        <v>235</v>
      </c>
      <c r="C23" s="25" t="s">
        <v>236</v>
      </c>
      <c r="D23" s="6">
        <v>23</v>
      </c>
      <c r="E23" s="6">
        <v>2</v>
      </c>
      <c r="F23" s="6">
        <v>4</v>
      </c>
      <c r="G23" s="6"/>
      <c r="H23" s="6"/>
      <c r="I23" s="6"/>
      <c r="J23" s="121"/>
      <c r="K23" s="121"/>
      <c r="L23" s="50">
        <v>33</v>
      </c>
      <c r="M23" s="129"/>
    </row>
    <row r="24" spans="1:14" ht="30" customHeight="1">
      <c r="A24" s="109"/>
      <c r="B24" s="24" t="s">
        <v>215</v>
      </c>
      <c r="C24" s="25" t="s">
        <v>237</v>
      </c>
      <c r="D24" s="6">
        <v>4</v>
      </c>
      <c r="E24" s="6">
        <v>2</v>
      </c>
      <c r="F24" s="6">
        <v>4</v>
      </c>
      <c r="G24" s="6"/>
      <c r="H24" s="6"/>
      <c r="I24" s="6"/>
      <c r="J24" s="121"/>
      <c r="K24" s="121"/>
      <c r="L24" s="50">
        <v>6</v>
      </c>
      <c r="M24" s="129"/>
    </row>
    <row r="25" spans="1:14" ht="23.25" customHeight="1">
      <c r="A25" s="110"/>
      <c r="B25" s="26" t="s">
        <v>233</v>
      </c>
      <c r="C25" s="25" t="s">
        <v>238</v>
      </c>
      <c r="D25" s="6"/>
      <c r="E25" s="6"/>
      <c r="F25" s="6"/>
      <c r="G25" s="6">
        <v>12</v>
      </c>
      <c r="H25" s="6">
        <v>4</v>
      </c>
      <c r="I25" s="6">
        <v>16</v>
      </c>
      <c r="J25" s="121"/>
      <c r="K25" s="121"/>
      <c r="L25" s="51">
        <v>31</v>
      </c>
      <c r="M25" s="129"/>
    </row>
    <row r="26" spans="1:14" ht="57">
      <c r="A26" s="111" t="s">
        <v>94</v>
      </c>
      <c r="B26" s="27" t="s">
        <v>239</v>
      </c>
      <c r="C26" s="28" t="s">
        <v>240</v>
      </c>
      <c r="D26" s="6">
        <v>7</v>
      </c>
      <c r="E26" s="6">
        <v>2</v>
      </c>
      <c r="F26" s="6"/>
      <c r="G26" s="6"/>
      <c r="H26" s="6"/>
      <c r="I26" s="6"/>
      <c r="J26" s="121">
        <v>31</v>
      </c>
      <c r="K26" s="121">
        <v>0</v>
      </c>
      <c r="L26" s="50">
        <v>9</v>
      </c>
      <c r="M26" s="129">
        <f>N26/J26</f>
        <v>1.8064516129032258</v>
      </c>
      <c r="N26">
        <f>L26+L27+L28</f>
        <v>56</v>
      </c>
    </row>
    <row r="27" spans="1:14" ht="28.5">
      <c r="A27" s="111"/>
      <c r="B27" s="27" t="s">
        <v>215</v>
      </c>
      <c r="C27" s="28" t="s">
        <v>241</v>
      </c>
      <c r="D27" s="6">
        <v>4</v>
      </c>
      <c r="E27" s="6">
        <v>0</v>
      </c>
      <c r="F27" s="6"/>
      <c r="G27" s="6"/>
      <c r="H27" s="6"/>
      <c r="I27" s="6"/>
      <c r="J27" s="121"/>
      <c r="K27" s="121"/>
      <c r="L27" s="50">
        <v>8</v>
      </c>
      <c r="M27" s="129"/>
    </row>
    <row r="28" spans="1:14" ht="21.75" customHeight="1">
      <c r="A28" s="111"/>
      <c r="B28" s="29" t="s">
        <v>217</v>
      </c>
      <c r="C28" s="28" t="s">
        <v>242</v>
      </c>
      <c r="D28" s="6"/>
      <c r="E28" s="6"/>
      <c r="F28" s="6"/>
      <c r="G28" s="6">
        <v>18</v>
      </c>
      <c r="H28" s="6"/>
      <c r="I28" s="6"/>
      <c r="J28" s="121"/>
      <c r="K28" s="121"/>
      <c r="L28" s="50">
        <v>39</v>
      </c>
      <c r="M28" s="129"/>
    </row>
    <row r="29" spans="1:14" ht="71.25">
      <c r="A29" s="112" t="s">
        <v>104</v>
      </c>
      <c r="B29" s="30" t="s">
        <v>243</v>
      </c>
      <c r="C29" s="31" t="s">
        <v>244</v>
      </c>
      <c r="D29" s="6">
        <v>11</v>
      </c>
      <c r="E29" s="6">
        <v>0</v>
      </c>
      <c r="F29" s="6"/>
      <c r="G29" s="6"/>
      <c r="H29" s="6"/>
      <c r="I29" s="6"/>
      <c r="J29" s="121">
        <v>11</v>
      </c>
      <c r="K29" s="121">
        <v>0</v>
      </c>
      <c r="L29" s="50">
        <v>10</v>
      </c>
      <c r="M29" s="128">
        <v>3.18</v>
      </c>
    </row>
    <row r="30" spans="1:14" ht="27" customHeight="1">
      <c r="A30" s="113"/>
      <c r="B30" s="32" t="s">
        <v>245</v>
      </c>
      <c r="C30" s="31" t="s">
        <v>246</v>
      </c>
      <c r="D30" s="6"/>
      <c r="E30" s="6"/>
      <c r="F30" s="6"/>
      <c r="G30" s="6">
        <v>11</v>
      </c>
      <c r="H30" s="6"/>
      <c r="I30" s="6"/>
      <c r="J30" s="121"/>
      <c r="K30" s="121"/>
      <c r="L30" s="50">
        <v>25</v>
      </c>
      <c r="M30" s="128"/>
    </row>
    <row r="31" spans="1:14" ht="27.75">
      <c r="A31" s="33" t="s">
        <v>247</v>
      </c>
      <c r="B31" s="6" t="s">
        <v>248</v>
      </c>
      <c r="C31" s="18" t="s">
        <v>249</v>
      </c>
      <c r="D31" s="6"/>
      <c r="E31" s="6"/>
      <c r="F31" s="6"/>
      <c r="G31" s="6">
        <v>8</v>
      </c>
      <c r="H31" s="6">
        <v>1</v>
      </c>
      <c r="I31" s="6"/>
      <c r="J31" s="50">
        <v>9</v>
      </c>
      <c r="K31" s="6"/>
      <c r="L31" s="51">
        <v>15</v>
      </c>
      <c r="M31" s="52">
        <v>1.67</v>
      </c>
      <c r="N31" s="53"/>
    </row>
    <row r="32" spans="1:14" ht="27.75">
      <c r="A32" s="34" t="s">
        <v>250</v>
      </c>
      <c r="B32" s="35" t="s">
        <v>251</v>
      </c>
      <c r="C32" s="36" t="s">
        <v>252</v>
      </c>
      <c r="D32" s="6"/>
      <c r="E32" s="6"/>
      <c r="F32" s="6"/>
      <c r="G32" s="6"/>
      <c r="H32" s="6"/>
      <c r="I32" s="6"/>
      <c r="J32" s="6"/>
      <c r="K32" s="6"/>
      <c r="L32" s="51">
        <v>77</v>
      </c>
    </row>
    <row r="33" spans="1:14" ht="42">
      <c r="A33" s="16" t="s">
        <v>253</v>
      </c>
      <c r="B33" s="17" t="s">
        <v>254</v>
      </c>
      <c r="C33" s="18" t="s">
        <v>255</v>
      </c>
      <c r="D33" s="6">
        <v>9</v>
      </c>
      <c r="E33" s="6">
        <v>5</v>
      </c>
      <c r="F33" s="6"/>
      <c r="G33" s="6"/>
      <c r="H33" s="6"/>
      <c r="I33" s="6"/>
      <c r="J33" s="121">
        <v>25</v>
      </c>
      <c r="K33" s="121">
        <v>0</v>
      </c>
      <c r="L33" s="50">
        <v>28</v>
      </c>
      <c r="M33" s="128">
        <f>N33/J33</f>
        <v>2.12</v>
      </c>
      <c r="N33">
        <f>L33+L34</f>
        <v>53</v>
      </c>
    </row>
    <row r="34" spans="1:14" ht="27.75">
      <c r="A34" s="37" t="s">
        <v>256</v>
      </c>
      <c r="B34" s="38" t="s">
        <v>251</v>
      </c>
      <c r="C34" s="39" t="s">
        <v>257</v>
      </c>
      <c r="D34" s="6"/>
      <c r="E34" s="6"/>
      <c r="F34" s="6"/>
      <c r="G34" s="6"/>
      <c r="H34" s="6">
        <v>11</v>
      </c>
      <c r="I34" s="6"/>
      <c r="J34" s="121"/>
      <c r="K34" s="121"/>
      <c r="L34" s="50">
        <v>25</v>
      </c>
      <c r="M34" s="128"/>
    </row>
    <row r="35" spans="1:14" ht="28.5" customHeight="1">
      <c r="A35" s="40" t="s">
        <v>258</v>
      </c>
      <c r="B35" s="41" t="s">
        <v>233</v>
      </c>
      <c r="C35" s="42" t="s">
        <v>259</v>
      </c>
      <c r="D35" s="6"/>
      <c r="E35" s="6"/>
      <c r="F35" s="6"/>
      <c r="G35" s="6">
        <v>4</v>
      </c>
      <c r="H35" s="6">
        <v>5</v>
      </c>
      <c r="I35" s="6">
        <v>9</v>
      </c>
      <c r="J35" s="51">
        <v>9</v>
      </c>
      <c r="K35" s="51">
        <v>9</v>
      </c>
      <c r="L35" s="51">
        <v>14</v>
      </c>
      <c r="M35" s="54">
        <f>L35/9</f>
        <v>1.5555555555555556</v>
      </c>
      <c r="N35" s="53"/>
    </row>
    <row r="36" spans="1:14" ht="30.75" customHeight="1">
      <c r="A36" s="43" t="s">
        <v>260</v>
      </c>
      <c r="B36" s="22" t="s">
        <v>233</v>
      </c>
      <c r="C36" s="18" t="s">
        <v>261</v>
      </c>
      <c r="D36" s="6"/>
      <c r="E36" s="6"/>
      <c r="F36" s="6"/>
      <c r="G36" s="6">
        <v>7</v>
      </c>
      <c r="H36" s="6">
        <v>4</v>
      </c>
      <c r="I36" s="6"/>
      <c r="J36" s="50">
        <v>11</v>
      </c>
      <c r="K36" s="50">
        <v>0</v>
      </c>
      <c r="L36" s="51">
        <v>20</v>
      </c>
      <c r="M36" s="52">
        <v>0.91</v>
      </c>
      <c r="N36" s="53"/>
    </row>
    <row r="37" spans="1:14" ht="27.75" customHeight="1">
      <c r="A37" s="92" t="s">
        <v>262</v>
      </c>
      <c r="B37" s="93"/>
      <c r="C37" s="44"/>
      <c r="D37" s="6">
        <f t="shared" ref="D37:L37" si="0">SUM(D3:D36)</f>
        <v>283</v>
      </c>
      <c r="E37" s="6">
        <f t="shared" si="0"/>
        <v>46</v>
      </c>
      <c r="F37" s="6">
        <f t="shared" si="0"/>
        <v>44</v>
      </c>
      <c r="G37" s="6">
        <f t="shared" si="0"/>
        <v>226</v>
      </c>
      <c r="H37" s="6">
        <f t="shared" si="0"/>
        <v>53</v>
      </c>
      <c r="I37" s="6">
        <f t="shared" si="0"/>
        <v>51</v>
      </c>
      <c r="J37" s="6">
        <f t="shared" si="0"/>
        <v>613</v>
      </c>
      <c r="K37" s="6">
        <f t="shared" si="0"/>
        <v>83</v>
      </c>
      <c r="L37" s="51">
        <f t="shared" si="0"/>
        <v>1010</v>
      </c>
    </row>
    <row r="38" spans="1:14">
      <c r="A38" s="45"/>
      <c r="B38" s="45"/>
      <c r="C38" s="46"/>
    </row>
    <row r="39" spans="1:14">
      <c r="A39" s="47"/>
      <c r="B39" s="48"/>
      <c r="C39" s="49"/>
      <c r="M39">
        <v>1.7</v>
      </c>
    </row>
    <row r="40" spans="1:14" ht="14.25" customHeight="1"/>
    <row r="44" spans="1:14" ht="14.25" customHeight="1"/>
    <row r="47" spans="1:14" ht="14.25" customHeight="1"/>
    <row r="52" ht="14.25" customHeight="1"/>
    <row r="58" ht="14.25" customHeight="1"/>
    <row r="64" ht="14.25" customHeight="1"/>
  </sheetData>
  <mergeCells count="47">
    <mergeCell ref="M19:M20"/>
    <mergeCell ref="M21:M25"/>
    <mergeCell ref="M26:M28"/>
    <mergeCell ref="M29:M30"/>
    <mergeCell ref="M33:M34"/>
    <mergeCell ref="M1:M2"/>
    <mergeCell ref="M3:M7"/>
    <mergeCell ref="M8:M11"/>
    <mergeCell ref="M12:M14"/>
    <mergeCell ref="M15:M18"/>
    <mergeCell ref="K21:K25"/>
    <mergeCell ref="K26:K28"/>
    <mergeCell ref="K29:K30"/>
    <mergeCell ref="K33:K34"/>
    <mergeCell ref="L1:L2"/>
    <mergeCell ref="K3:K7"/>
    <mergeCell ref="K8:K11"/>
    <mergeCell ref="K12:K14"/>
    <mergeCell ref="K15:K18"/>
    <mergeCell ref="K19:K20"/>
    <mergeCell ref="J19:J20"/>
    <mergeCell ref="J21:J25"/>
    <mergeCell ref="J26:J28"/>
    <mergeCell ref="J29:J30"/>
    <mergeCell ref="J33:J34"/>
    <mergeCell ref="C1:C2"/>
    <mergeCell ref="J3:J7"/>
    <mergeCell ref="J8:J11"/>
    <mergeCell ref="J12:J14"/>
    <mergeCell ref="J15:J18"/>
    <mergeCell ref="D1:F1"/>
    <mergeCell ref="G1:I1"/>
    <mergeCell ref="J1:K1"/>
    <mergeCell ref="A37:B37"/>
    <mergeCell ref="A1:A2"/>
    <mergeCell ref="A3:A7"/>
    <mergeCell ref="A8:A11"/>
    <mergeCell ref="A12:A14"/>
    <mergeCell ref="A16:A18"/>
    <mergeCell ref="A19:A20"/>
    <mergeCell ref="A23:A25"/>
    <mergeCell ref="A26:A28"/>
    <mergeCell ref="A29:A30"/>
    <mergeCell ref="B1:B2"/>
    <mergeCell ref="B5:B7"/>
    <mergeCell ref="B10:B11"/>
    <mergeCell ref="B17:B18"/>
  </mergeCells>
  <phoneticPr fontId="18" type="noConversion"/>
  <pageMargins left="0.69930555555555596" right="0.69930555555555596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学硕</vt:lpstr>
      <vt:lpstr>导师</vt:lpstr>
      <vt:lpstr>学硕!Print_Titles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2020-03-27T07:26:00Z</cp:lastPrinted>
  <dcterms:created xsi:type="dcterms:W3CDTF">2020-03-24T01:27:00Z</dcterms:created>
  <dcterms:modified xsi:type="dcterms:W3CDTF">2020-05-23T05:28:37Z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