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3" activeTab="3"/>
  </bookViews>
  <sheets>
    <sheet name="拟录取模板（环境与资源保护法学)" sheetId="1" state="hidden" r:id="rId1"/>
    <sheet name="拟录取模板 (法律硕士)" sheetId="2" state="hidden" r:id="rId2"/>
    <sheet name="拟录取模板（农村发展）" sheetId="3" state="hidden" r:id="rId3"/>
    <sheet name="公示模板" sheetId="4" r:id="rId4"/>
  </sheets>
  <definedNames/>
  <calcPr fullCalcOnLoad="1"/>
</workbook>
</file>

<file path=xl/sharedStrings.xml><?xml version="1.0" encoding="utf-8"?>
<sst xmlns="http://schemas.openxmlformats.org/spreadsheetml/2006/main" count="756" uniqueCount="230">
  <si>
    <r>
      <t xml:space="preserve"> </t>
    </r>
    <r>
      <rPr>
        <b/>
        <u val="single"/>
        <sz val="9"/>
        <rFont val="宋体"/>
        <family val="0"/>
      </rPr>
      <t xml:space="preserve">   文法   </t>
    </r>
    <r>
      <rPr>
        <b/>
        <sz val="9"/>
        <rFont val="宋体"/>
        <family val="0"/>
      </rPr>
      <t>学院2019年硕士研究生待录取名单</t>
    </r>
  </si>
  <si>
    <t>序号</t>
  </si>
  <si>
    <t>姓名</t>
  </si>
  <si>
    <t>考生编号</t>
  </si>
  <si>
    <t>报考学院</t>
  </si>
  <si>
    <t>专业领域名称</t>
  </si>
  <si>
    <t>招生指标</t>
  </si>
  <si>
    <t>已录取人数</t>
  </si>
  <si>
    <t xml:space="preserve">专业代码    </t>
  </si>
  <si>
    <t>学习方式
（全/非全）</t>
  </si>
  <si>
    <t>初试原始成绩</t>
  </si>
  <si>
    <t>初试成绩  （折算百分制后）</t>
  </si>
  <si>
    <t>复试成绩</t>
  </si>
  <si>
    <t>同等学力加试成绩</t>
  </si>
  <si>
    <t>数学加试</t>
  </si>
  <si>
    <t>复试总成绩计算公式表述</t>
  </si>
  <si>
    <t>复试总成绩 （折算百分制后）</t>
  </si>
  <si>
    <t>最终总成绩计算公式表述</t>
  </si>
  <si>
    <t>最终总成绩（100分）</t>
  </si>
  <si>
    <t>是否待录取</t>
  </si>
  <si>
    <t>备注</t>
  </si>
  <si>
    <t>英语听力成绩</t>
  </si>
  <si>
    <t>英语口语成绩</t>
  </si>
  <si>
    <t>专业笔试成绩</t>
  </si>
  <si>
    <t>综合面试成绩</t>
  </si>
  <si>
    <t>科目1名称</t>
  </si>
  <si>
    <t>科目1成绩</t>
  </si>
  <si>
    <t>科目2名称</t>
  </si>
  <si>
    <t>科目2</t>
  </si>
  <si>
    <t>50分</t>
  </si>
  <si>
    <t>100分</t>
  </si>
  <si>
    <t>F%</t>
  </si>
  <si>
    <t>G%</t>
  </si>
  <si>
    <t>H%(可不占比例)</t>
  </si>
  <si>
    <t>务必准确无误</t>
  </si>
  <si>
    <t>专业(领域)全称</t>
  </si>
  <si>
    <t>该专业总指标</t>
  </si>
  <si>
    <t>截至本次录取人数之前已录取人数</t>
  </si>
  <si>
    <t>与招生简章一致</t>
  </si>
  <si>
    <t>专业学位请注明学习方式</t>
  </si>
  <si>
    <t>原始成绩</t>
  </si>
  <si>
    <t>(英语听力成绩+英语口语)*30%+专业笔试成绩*30%+综合面试成绩*40%）</t>
  </si>
  <si>
    <t>保留计算格式</t>
  </si>
  <si>
    <t>初试成绩  （折算百分制后）*0.5+复试总成绩 （折算百分制后）*0.5</t>
  </si>
  <si>
    <t>是/否</t>
  </si>
  <si>
    <t>一志愿/调剂</t>
  </si>
  <si>
    <t>不能出现空格</t>
  </si>
  <si>
    <t>文本型（带绿角）</t>
  </si>
  <si>
    <t>与招生简章完全一致</t>
  </si>
  <si>
    <t>沈秋豪</t>
  </si>
  <si>
    <t>103419330100562</t>
  </si>
  <si>
    <t>文法学院</t>
  </si>
  <si>
    <t>环境与资源保护法学</t>
  </si>
  <si>
    <t>030108</t>
  </si>
  <si>
    <t>全</t>
  </si>
  <si>
    <t>是</t>
  </si>
  <si>
    <t>一志愿</t>
  </si>
  <si>
    <t>陈雅玲</t>
  </si>
  <si>
    <t>103419330100561</t>
  </si>
  <si>
    <t>汪李婷</t>
  </si>
  <si>
    <t>103419322400249</t>
  </si>
  <si>
    <t>曹佳伊</t>
  </si>
  <si>
    <t>103419370601182</t>
  </si>
  <si>
    <t>王路遥</t>
  </si>
  <si>
    <t>103419322100235</t>
  </si>
  <si>
    <t>金贝李</t>
  </si>
  <si>
    <t>103419330200699</t>
  </si>
  <si>
    <t>洪怡</t>
  </si>
  <si>
    <t>103419330600871</t>
  </si>
  <si>
    <t>孙啸宇</t>
  </si>
  <si>
    <t>100539210021781</t>
  </si>
  <si>
    <t>调剂</t>
  </si>
  <si>
    <t>潘守一</t>
  </si>
  <si>
    <t>102769210300406</t>
  </si>
  <si>
    <t>康家梁</t>
  </si>
  <si>
    <t>105209666618651</t>
  </si>
  <si>
    <t>顾晴怡</t>
  </si>
  <si>
    <t>102859210302962</t>
  </si>
  <si>
    <t>曹贝</t>
  </si>
  <si>
    <t>103199414622143</t>
  </si>
  <si>
    <t>否</t>
  </si>
  <si>
    <t>杨甜</t>
  </si>
  <si>
    <t>105209666616701</t>
  </si>
  <si>
    <t>孙佩文</t>
  </si>
  <si>
    <t>102769210200282</t>
  </si>
  <si>
    <t>张萌萌</t>
  </si>
  <si>
    <t>107269137112851</t>
  </si>
  <si>
    <t>注：</t>
  </si>
  <si>
    <t>1、“招生人数”指本专业（领域）最终招生指标数。</t>
  </si>
  <si>
    <t>2、最终总成绩=初试成绩（折算百分制后）A%+复试总成绩（折算百分制后）B%。</t>
  </si>
  <si>
    <r>
      <t>3、拟录取名单排序规则：先按专业排序，各专业一志愿在上调剂在下，分别按分数高低排序</t>
    </r>
    <r>
      <rPr>
        <b/>
        <sz val="9"/>
        <color indexed="10"/>
        <rFont val="宋体"/>
        <family val="0"/>
      </rPr>
      <t>（全日制、非全日制分开排序）</t>
    </r>
    <r>
      <rPr>
        <sz val="9"/>
        <rFont val="宋体"/>
        <family val="0"/>
      </rPr>
      <t xml:space="preserve">；不录取的放整张表的最后。
</t>
    </r>
  </si>
  <si>
    <r>
      <t>4、复试总成绩以及最终总成绩计算公式即各学院复试录取办法公布计算公式；</t>
    </r>
    <r>
      <rPr>
        <sz val="9"/>
        <color indexed="10"/>
        <rFont val="宋体"/>
        <family val="0"/>
      </rPr>
      <t>成绩保留2位小数。</t>
    </r>
  </si>
  <si>
    <t>5、将本表电子版本（不要改变表格格式）发至16722095@qq.com，纸质材料送交研究生院414室。不得改变表格格式。</t>
  </si>
  <si>
    <t>6、备注栏标注：一志愿或调剂生</t>
  </si>
  <si>
    <r>
      <t>7、姓名中间不要出现</t>
    </r>
    <r>
      <rPr>
        <sz val="9"/>
        <color indexed="10"/>
        <rFont val="宋体"/>
        <family val="0"/>
      </rPr>
      <t>空格</t>
    </r>
    <r>
      <rPr>
        <sz val="9"/>
        <rFont val="宋体"/>
        <family val="0"/>
      </rPr>
      <t>；上表信息特别是“考生编号”及“专业代码”务必保证准确无误。</t>
    </r>
  </si>
  <si>
    <t>8、名单每页都需加盖公章。</t>
  </si>
  <si>
    <t>制表人：</t>
  </si>
  <si>
    <t>领导签字：</t>
  </si>
  <si>
    <t>学院名称（公章）：</t>
  </si>
  <si>
    <t>年   月    日</t>
  </si>
  <si>
    <r>
      <t xml:space="preserve"> </t>
    </r>
    <r>
      <rPr>
        <b/>
        <u val="single"/>
        <sz val="16"/>
        <rFont val="宋体"/>
        <family val="0"/>
      </rPr>
      <t xml:space="preserve">   文法   </t>
    </r>
    <r>
      <rPr>
        <b/>
        <sz val="16"/>
        <rFont val="宋体"/>
        <family val="0"/>
      </rPr>
      <t>学院2019年硕士研究生待录取名单</t>
    </r>
  </si>
  <si>
    <t>0分</t>
  </si>
  <si>
    <t>(英语听力成绩+英语口语)*30%+综合面试成绩*70%</t>
  </si>
  <si>
    <t>樊洁馨</t>
  </si>
  <si>
    <t>107309026010021</t>
  </si>
  <si>
    <t>法律（非法学）</t>
  </si>
  <si>
    <t>035101</t>
  </si>
  <si>
    <t>吴雨婷</t>
  </si>
  <si>
    <t>102849260515420</t>
  </si>
  <si>
    <t>何麒</t>
  </si>
  <si>
    <t>103359000905072</t>
  </si>
  <si>
    <t>周伶莉</t>
  </si>
  <si>
    <t>103359000917818</t>
  </si>
  <si>
    <t>丁瑞雪</t>
  </si>
  <si>
    <t>102849260521444</t>
  </si>
  <si>
    <t>豆梦娜</t>
  </si>
  <si>
    <t>105209666617645</t>
  </si>
  <si>
    <t>法律（法学）</t>
  </si>
  <si>
    <t>035102</t>
  </si>
  <si>
    <t>吕志雯</t>
  </si>
  <si>
    <t>105209666616807</t>
  </si>
  <si>
    <t>沈雅雯</t>
  </si>
  <si>
    <t>102769211505086</t>
  </si>
  <si>
    <t>金飒黎</t>
  </si>
  <si>
    <t>105209666623184</t>
  </si>
  <si>
    <t>马超</t>
  </si>
  <si>
    <t>104599410051209</t>
  </si>
  <si>
    <t>冉川禾</t>
  </si>
  <si>
    <t>106529351010838</t>
  </si>
  <si>
    <t>柳惠韬</t>
  </si>
  <si>
    <t>103359000926253</t>
  </si>
  <si>
    <t>葛梦军</t>
  </si>
  <si>
    <t>103359000904948</t>
  </si>
  <si>
    <t>边佳琦</t>
  </si>
  <si>
    <t>105209666613647</t>
  </si>
  <si>
    <t>张琪晨</t>
  </si>
  <si>
    <t>102519210001096</t>
  </si>
  <si>
    <t>刘晴晴</t>
  </si>
  <si>
    <t>100559377771860</t>
  </si>
  <si>
    <t>武保强</t>
  </si>
  <si>
    <t>101839212204743</t>
  </si>
  <si>
    <t>孟慧慧</t>
  </si>
  <si>
    <t>100529111100577</t>
  </si>
  <si>
    <r>
      <t xml:space="preserve"> </t>
    </r>
    <r>
      <rPr>
        <b/>
        <u val="single"/>
        <sz val="14"/>
        <rFont val="宋体"/>
        <family val="0"/>
      </rPr>
      <t xml:space="preserve">   文法   </t>
    </r>
    <r>
      <rPr>
        <b/>
        <sz val="14"/>
        <rFont val="宋体"/>
        <family val="0"/>
      </rPr>
      <t>学院2019年硕士研究生待录取名单</t>
    </r>
  </si>
  <si>
    <t>管理心理学</t>
  </si>
  <si>
    <t>农业可持续发展概论</t>
  </si>
  <si>
    <t>科目2成绩</t>
  </si>
  <si>
    <t>施珏钧</t>
  </si>
  <si>
    <t>103419330100668</t>
  </si>
  <si>
    <t>农村发展</t>
  </si>
  <si>
    <t>095138</t>
  </si>
  <si>
    <t>胡淑铃</t>
  </si>
  <si>
    <t>103419330600891</t>
  </si>
  <si>
    <t>林延举</t>
  </si>
  <si>
    <t>103419370301178</t>
  </si>
  <si>
    <t>石忆潇</t>
  </si>
  <si>
    <t>103419330100660</t>
  </si>
  <si>
    <t>王汪诚</t>
  </si>
  <si>
    <t>103419330100663</t>
  </si>
  <si>
    <t>钟柳依</t>
  </si>
  <si>
    <t>103419330100641</t>
  </si>
  <si>
    <t>王晨</t>
  </si>
  <si>
    <t>103419415201323</t>
  </si>
  <si>
    <t>潘陈琳</t>
  </si>
  <si>
    <t>103419330600900</t>
  </si>
  <si>
    <t>徐峥</t>
  </si>
  <si>
    <t>103419330100652</t>
  </si>
  <si>
    <t>李迪</t>
  </si>
  <si>
    <t>103419330901005</t>
  </si>
  <si>
    <t>吴佳颖</t>
  </si>
  <si>
    <t>103419330600888</t>
  </si>
  <si>
    <t>王晓颖</t>
  </si>
  <si>
    <t>103419330600892</t>
  </si>
  <si>
    <t>叶健能</t>
  </si>
  <si>
    <t>103419530901440</t>
  </si>
  <si>
    <t>韩雨青</t>
  </si>
  <si>
    <t>103419330100645</t>
  </si>
  <si>
    <t>孟圣颖</t>
  </si>
  <si>
    <t>103419330100655</t>
  </si>
  <si>
    <t>非全</t>
  </si>
  <si>
    <t>操文涛</t>
  </si>
  <si>
    <t>103419330100642</t>
  </si>
  <si>
    <t>吴小川</t>
  </si>
  <si>
    <t>103419330100647</t>
  </si>
  <si>
    <t>欧阳丹妮</t>
  </si>
  <si>
    <t>103419220700172</t>
  </si>
  <si>
    <t>庄亚豪</t>
  </si>
  <si>
    <t>103419330100666</t>
  </si>
  <si>
    <t>周颖</t>
  </si>
  <si>
    <t>103419330100665</t>
  </si>
  <si>
    <t>许忆曦</t>
  </si>
  <si>
    <t>103419440501378</t>
  </si>
  <si>
    <t>陈程</t>
  </si>
  <si>
    <t>103419330600896</t>
  </si>
  <si>
    <t>陈果</t>
  </si>
  <si>
    <t>103419330100658</t>
  </si>
  <si>
    <t>单敏敏</t>
  </si>
  <si>
    <t>103419330600895</t>
  </si>
  <si>
    <t>林笑笑</t>
  </si>
  <si>
    <t>103419330300725</t>
  </si>
  <si>
    <t>叶博予</t>
  </si>
  <si>
    <t>103419330600897</t>
  </si>
  <si>
    <t>张卓民</t>
  </si>
  <si>
    <t>103419140400096</t>
  </si>
  <si>
    <t>李佳</t>
  </si>
  <si>
    <t>103419141300108</t>
  </si>
  <si>
    <t>时伟</t>
  </si>
  <si>
    <t>103419322400253</t>
  </si>
  <si>
    <r>
      <t>3、拟录取名单排序规则：先按专业排序，各专业一志愿在上调剂在下，分别按分数高低排序</t>
    </r>
    <r>
      <rPr>
        <b/>
        <sz val="9"/>
        <rFont val="宋体"/>
        <family val="0"/>
      </rPr>
      <t>（全日制、非全日制分开排序）</t>
    </r>
    <r>
      <rPr>
        <sz val="9"/>
        <rFont val="宋体"/>
        <family val="0"/>
      </rPr>
      <t xml:space="preserve">；不录取的放整张表的最后。
</t>
    </r>
  </si>
  <si>
    <t>4、复试总成绩以及最终总成绩计算公式即各学院复试录取办法公布计算公式；成绩保留2位小数。</t>
  </si>
  <si>
    <t>7、姓名中间不要出现空格；上表信息特别是“考生编号”及“专业代码”务必保证准确无误。</t>
  </si>
  <si>
    <r>
      <t xml:space="preserve">   文法   </t>
    </r>
    <r>
      <rPr>
        <b/>
        <sz val="16"/>
        <rFont val="宋体"/>
        <family val="0"/>
      </rPr>
      <t>学院2021年法律硕士研究生复试结果公示（第四批）</t>
    </r>
  </si>
  <si>
    <t>专业领域
名称</t>
  </si>
  <si>
    <t>专业代码</t>
  </si>
  <si>
    <t>学习方式</t>
  </si>
  <si>
    <t>初试
成绩</t>
  </si>
  <si>
    <t>复试总成绩 
（折算百分制后）</t>
  </si>
  <si>
    <t>最终总成绩</t>
  </si>
  <si>
    <t>是否拟录取</t>
  </si>
  <si>
    <t>外语成绩</t>
  </si>
  <si>
    <t>专业课成绩</t>
  </si>
  <si>
    <t>综合素质能力成绩</t>
  </si>
  <si>
    <t>韩小龙</t>
  </si>
  <si>
    <t>104231370710036</t>
  </si>
  <si>
    <t>调剂生（放弃录取）</t>
  </si>
  <si>
    <t>唐源</t>
  </si>
  <si>
    <t>107261321307068</t>
  </si>
  <si>
    <t>调剂生</t>
  </si>
  <si>
    <t>雷香</t>
  </si>
  <si>
    <t>107261141106471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</si>
</sst>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60">
    <font>
      <sz val="12"/>
      <name val="宋体"/>
      <family val="0"/>
    </font>
    <font>
      <sz val="11"/>
      <name val="宋体"/>
      <family val="0"/>
    </font>
    <font>
      <b/>
      <u val="single"/>
      <sz val="16"/>
      <name val="宋体"/>
      <family val="0"/>
    </font>
    <font>
      <b/>
      <sz val="16"/>
      <name val="宋体"/>
      <family val="0"/>
    </font>
    <font>
      <sz val="9"/>
      <name val="宋体"/>
      <family val="0"/>
    </font>
    <font>
      <sz val="16"/>
      <name val="宋体"/>
      <family val="0"/>
    </font>
    <font>
      <sz val="10"/>
      <name val="宋体"/>
      <family val="0"/>
    </font>
    <font>
      <b/>
      <sz val="14"/>
      <name val="宋体"/>
      <family val="0"/>
    </font>
    <font>
      <sz val="14"/>
      <name val="宋体"/>
      <family val="0"/>
    </font>
    <font>
      <sz val="9"/>
      <color indexed="10"/>
      <name val="宋体"/>
      <family val="0"/>
    </font>
    <font>
      <sz val="9"/>
      <color indexed="8"/>
      <name val="宋体"/>
      <family val="0"/>
    </font>
    <font>
      <b/>
      <sz val="9"/>
      <name val="宋体"/>
      <family val="0"/>
    </font>
    <font>
      <sz val="9"/>
      <color indexed="20"/>
      <name val="宋体"/>
      <family val="0"/>
    </font>
    <font>
      <b/>
      <sz val="11"/>
      <color indexed="54"/>
      <name val="宋体"/>
      <family val="0"/>
    </font>
    <font>
      <sz val="11"/>
      <color indexed="8"/>
      <name val="宋体"/>
      <family val="0"/>
    </font>
    <font>
      <sz val="11"/>
      <color indexed="62"/>
      <name val="宋体"/>
      <family val="0"/>
    </font>
    <font>
      <sz val="11"/>
      <color indexed="9"/>
      <name val="宋体"/>
      <family val="0"/>
    </font>
    <font>
      <b/>
      <sz val="11"/>
      <color indexed="9"/>
      <name val="宋体"/>
      <family val="0"/>
    </font>
    <font>
      <sz val="11"/>
      <color indexed="16"/>
      <name val="宋体"/>
      <family val="0"/>
    </font>
    <font>
      <u val="single"/>
      <sz val="12"/>
      <color indexed="12"/>
      <name val="宋体"/>
      <family val="0"/>
    </font>
    <font>
      <b/>
      <sz val="11"/>
      <color indexed="8"/>
      <name val="宋体"/>
      <family val="0"/>
    </font>
    <font>
      <u val="single"/>
      <sz val="12"/>
      <color indexed="36"/>
      <name val="宋体"/>
      <family val="0"/>
    </font>
    <font>
      <sz val="12"/>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63"/>
      <name val="宋体"/>
      <family val="0"/>
    </font>
    <font>
      <sz val="11"/>
      <color indexed="17"/>
      <name val="宋体"/>
      <family val="0"/>
    </font>
    <font>
      <sz val="11"/>
      <color indexed="53"/>
      <name val="宋体"/>
      <family val="0"/>
    </font>
    <font>
      <sz val="11"/>
      <color indexed="19"/>
      <name val="宋体"/>
      <family val="0"/>
    </font>
    <font>
      <b/>
      <u val="single"/>
      <sz val="14"/>
      <name val="宋体"/>
      <family val="0"/>
    </font>
    <font>
      <b/>
      <sz val="9"/>
      <color indexed="10"/>
      <name val="宋体"/>
      <family val="0"/>
    </font>
    <font>
      <b/>
      <u val="single"/>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9"/>
      <name val="Calibri"/>
      <family val="0"/>
    </font>
    <font>
      <sz val="9"/>
      <color theme="1"/>
      <name val="Calibri"/>
      <family val="0"/>
    </font>
    <font>
      <sz val="9"/>
      <color rgb="FFFF0000"/>
      <name val="宋体"/>
      <family val="0"/>
    </font>
    <font>
      <sz val="9"/>
      <color theme="1"/>
      <name val="宋体"/>
      <family val="0"/>
    </font>
    <font>
      <sz val="9"/>
      <color rgb="FF7030A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border>
    <border>
      <left>
        <color indexed="63"/>
      </left>
      <right style="thin"/>
      <top style="thin"/>
      <bottom style="thin"/>
    </border>
    <border>
      <left>
        <color indexed="63"/>
      </left>
      <right/>
      <top style="thin"/>
      <bottom/>
    </border>
    <border>
      <left>
        <color indexed="63"/>
      </left>
      <right style="thin"/>
      <top style="thin"/>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40" fillId="7" borderId="2" applyNumberFormat="0" applyFont="0" applyAlignment="0" applyProtection="0"/>
    <xf numFmtId="0" fontId="39"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9" fillId="9" borderId="0" applyNumberFormat="0" applyBorder="0" applyAlignment="0" applyProtection="0"/>
    <xf numFmtId="0" fontId="41" fillId="0" borderId="4" applyNumberFormat="0" applyFill="0" applyAlignment="0" applyProtection="0"/>
    <xf numFmtId="0" fontId="39"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14" fillId="0" borderId="0">
      <alignment vertical="center"/>
      <protection/>
    </xf>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36" fillId="0" borderId="0">
      <alignment vertical="center"/>
      <protection/>
    </xf>
    <xf numFmtId="0" fontId="14" fillId="0" borderId="0">
      <alignment vertical="center"/>
      <protection/>
    </xf>
  </cellStyleXfs>
  <cellXfs count="125">
    <xf numFmtId="0" fontId="0" fillId="0" borderId="0" xfId="0" applyAlignment="1">
      <alignment vertical="center"/>
    </xf>
    <xf numFmtId="0" fontId="0" fillId="33" borderId="0" xfId="0" applyFill="1"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Fill="1" applyAlignment="1">
      <alignment vertical="center"/>
    </xf>
    <xf numFmtId="0" fontId="0" fillId="0" borderId="0" xfId="0" applyFill="1" applyAlignment="1">
      <alignment vertical="center"/>
    </xf>
    <xf numFmtId="0" fontId="2"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176" fontId="4" fillId="0" borderId="12"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vertical="center" wrapText="1"/>
    </xf>
    <xf numFmtId="176" fontId="4" fillId="0" borderId="9" xfId="0" applyNumberFormat="1" applyFont="1" applyFill="1" applyBorder="1" applyAlignment="1">
      <alignment horizontal="center" vertical="center" wrapText="1"/>
    </xf>
    <xf numFmtId="0" fontId="54" fillId="0" borderId="9" xfId="0" applyFont="1" applyFill="1" applyBorder="1" applyAlignment="1">
      <alignment vertical="center"/>
    </xf>
    <xf numFmtId="49" fontId="54" fillId="0" borderId="9" xfId="0" applyNumberFormat="1" applyFont="1" applyFill="1" applyBorder="1" applyAlignment="1">
      <alignment horizontal="center" vertical="center"/>
    </xf>
    <xf numFmtId="0" fontId="54" fillId="0" borderId="9" xfId="0" applyFont="1" applyFill="1" applyBorder="1" applyAlignment="1">
      <alignment horizontal="center" vertical="center"/>
    </xf>
    <xf numFmtId="177" fontId="54" fillId="0" borderId="9" xfId="0" applyNumberFormat="1" applyFont="1" applyFill="1" applyBorder="1" applyAlignment="1">
      <alignment vertical="center"/>
    </xf>
    <xf numFmtId="177" fontId="4" fillId="0" borderId="9"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0" fontId="0" fillId="0" borderId="0" xfId="0" applyFill="1" applyBorder="1" applyAlignment="1">
      <alignment vertical="center"/>
    </xf>
    <xf numFmtId="0" fontId="4" fillId="0" borderId="15" xfId="0" applyFont="1" applyFill="1" applyBorder="1" applyAlignment="1">
      <alignment horizontal="center" vertical="center" wrapText="1"/>
    </xf>
    <xf numFmtId="0" fontId="0" fillId="0" borderId="0" xfId="0" applyFont="1" applyFill="1" applyBorder="1" applyAlignment="1">
      <alignment vertical="center"/>
    </xf>
    <xf numFmtId="0" fontId="4" fillId="0" borderId="16"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33" borderId="0" xfId="0" applyFont="1" applyFill="1" applyAlignment="1">
      <alignment vertical="center"/>
    </xf>
    <xf numFmtId="0" fontId="0" fillId="0" borderId="0" xfId="0" applyFont="1" applyFill="1" applyAlignment="1">
      <alignment vertical="center"/>
    </xf>
    <xf numFmtId="0" fontId="6" fillId="0" borderId="0" xfId="0" applyFont="1" applyFill="1" applyAlignment="1">
      <alignment vertical="center"/>
    </xf>
    <xf numFmtId="176" fontId="4" fillId="0" borderId="0" xfId="0" applyNumberFormat="1" applyFont="1" applyFill="1" applyBorder="1" applyAlignment="1">
      <alignment horizontal="center" vertical="center" wrapText="1"/>
    </xf>
    <xf numFmtId="176" fontId="4" fillId="0" borderId="0" xfId="0" applyNumberFormat="1" applyFont="1" applyFill="1" applyAlignment="1">
      <alignment horizontal="center" vertical="center" wrapText="1"/>
    </xf>
    <xf numFmtId="0" fontId="0" fillId="0" borderId="0" xfId="0" applyFont="1" applyAlignment="1">
      <alignment vertical="center"/>
    </xf>
    <xf numFmtId="0" fontId="7" fillId="0" borderId="9"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176" fontId="4" fillId="0" borderId="18"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5" fillId="0" borderId="9" xfId="64" applyFont="1" applyFill="1" applyBorder="1" applyAlignment="1">
      <alignment horizontal="center" vertical="center" wrapText="1"/>
      <protection/>
    </xf>
    <xf numFmtId="176" fontId="4" fillId="0" borderId="0" xfId="0" applyNumberFormat="1"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176"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14" xfId="0" applyFont="1" applyFill="1" applyBorder="1" applyAlignment="1">
      <alignment horizontal="center" vertical="center" wrapText="1"/>
    </xf>
    <xf numFmtId="9" fontId="4" fillId="0" borderId="9" xfId="0" applyNumberFormat="1" applyFont="1" applyFill="1" applyBorder="1" applyAlignment="1">
      <alignment horizontal="center" vertical="center" wrapText="1"/>
    </xf>
    <xf numFmtId="9" fontId="4" fillId="0" borderId="17" xfId="0" applyNumberFormat="1" applyFont="1" applyFill="1" applyBorder="1" applyAlignment="1">
      <alignment horizontal="center" vertical="center" wrapText="1"/>
    </xf>
    <xf numFmtId="0" fontId="4" fillId="0" borderId="18" xfId="0" applyFont="1" applyBorder="1" applyAlignment="1">
      <alignment horizontal="center" vertical="center" wrapText="1"/>
    </xf>
    <xf numFmtId="49" fontId="4" fillId="0" borderId="9" xfId="65" applyNumberFormat="1" applyFont="1" applyBorder="1" applyAlignment="1">
      <alignment horizontal="center" vertical="center" wrapText="1"/>
      <protection/>
    </xf>
    <xf numFmtId="177" fontId="55" fillId="0" borderId="9" xfId="0" applyNumberFormat="1" applyFont="1" applyFill="1" applyBorder="1" applyAlignment="1">
      <alignment horizontal="center" vertical="center" wrapText="1"/>
    </xf>
    <xf numFmtId="177" fontId="4"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177" fontId="4" fillId="0" borderId="18" xfId="0" applyNumberFormat="1" applyFont="1" applyFill="1" applyBorder="1" applyAlignment="1">
      <alignment horizontal="center" vertical="center" wrapText="1"/>
    </xf>
    <xf numFmtId="0" fontId="0" fillId="0" borderId="0" xfId="0" applyFont="1" applyBorder="1" applyAlignment="1">
      <alignment vertical="center"/>
    </xf>
    <xf numFmtId="0" fontId="4" fillId="0" borderId="0" xfId="0" applyFont="1" applyFill="1" applyAlignment="1">
      <alignment horizontal="center" vertical="center"/>
    </xf>
    <xf numFmtId="0" fontId="7"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9" fontId="4" fillId="0" borderId="19" xfId="0" applyNumberFormat="1" applyFont="1" applyFill="1" applyBorder="1" applyAlignment="1">
      <alignment horizontal="center" vertical="center" wrapText="1"/>
    </xf>
    <xf numFmtId="0" fontId="4" fillId="0" borderId="21" xfId="0" applyFont="1" applyFill="1" applyBorder="1" applyAlignment="1">
      <alignment horizontal="center" vertical="center" wrapText="1"/>
    </xf>
    <xf numFmtId="176" fontId="4" fillId="0" borderId="17" xfId="0" applyNumberFormat="1" applyFont="1" applyFill="1" applyBorder="1" applyAlignment="1">
      <alignment horizontal="center" vertical="center" wrapText="1"/>
    </xf>
    <xf numFmtId="176" fontId="4" fillId="0" borderId="19" xfId="0" applyNumberFormat="1" applyFont="1" applyFill="1" applyBorder="1" applyAlignment="1">
      <alignment horizontal="center" vertical="center" wrapText="1"/>
    </xf>
    <xf numFmtId="0" fontId="4" fillId="0" borderId="11" xfId="0" applyFont="1" applyBorder="1" applyAlignment="1">
      <alignment horizontal="center" vertical="center" wrapText="1"/>
    </xf>
    <xf numFmtId="176" fontId="4" fillId="0" borderId="21" xfId="0" applyNumberFormat="1" applyFont="1" applyFill="1" applyBorder="1" applyAlignment="1">
      <alignment horizontal="center" vertical="center" wrapText="1"/>
    </xf>
    <xf numFmtId="177" fontId="4" fillId="0" borderId="19" xfId="0" applyNumberFormat="1"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177" fontId="4" fillId="0" borderId="18" xfId="0" applyNumberFormat="1" applyFont="1" applyBorder="1" applyAlignment="1">
      <alignment horizontal="center" vertical="center" wrapText="1"/>
    </xf>
    <xf numFmtId="0" fontId="8" fillId="0" borderId="9" xfId="0" applyFont="1" applyBorder="1" applyAlignment="1">
      <alignment horizontal="center" vertical="center" wrapText="1"/>
    </xf>
    <xf numFmtId="0" fontId="0" fillId="0" borderId="0" xfId="0" applyFont="1" applyFill="1" applyBorder="1" applyAlignment="1">
      <alignment vertical="center"/>
    </xf>
    <xf numFmtId="0" fontId="6" fillId="0" borderId="0" xfId="0" applyFont="1" applyFill="1" applyBorder="1" applyAlignment="1">
      <alignment vertical="center"/>
    </xf>
    <xf numFmtId="0" fontId="4" fillId="0" borderId="9" xfId="0" applyFont="1" applyFill="1" applyBorder="1" applyAlignment="1">
      <alignment horizontal="center" wrapText="1"/>
    </xf>
    <xf numFmtId="0" fontId="0" fillId="0" borderId="0" xfId="0" applyFont="1" applyFill="1" applyBorder="1" applyAlignment="1">
      <alignment horizontal="center" vertical="center" wrapText="1"/>
    </xf>
    <xf numFmtId="0" fontId="6" fillId="0" borderId="0" xfId="0" applyFont="1" applyFill="1" applyBorder="1" applyAlignment="1">
      <alignment vertical="center"/>
    </xf>
    <xf numFmtId="0" fontId="5" fillId="0" borderId="0" xfId="0" applyFont="1" applyAlignment="1">
      <alignment vertical="center"/>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8" xfId="0" applyFont="1" applyFill="1" applyBorder="1" applyAlignment="1">
      <alignment horizontal="center" vertical="center"/>
    </xf>
    <xf numFmtId="176" fontId="9" fillId="0" borderId="9" xfId="0" applyNumberFormat="1" applyFont="1" applyFill="1" applyBorder="1" applyAlignment="1">
      <alignment horizontal="center" vertical="center" wrapText="1"/>
    </xf>
    <xf numFmtId="176" fontId="9" fillId="0" borderId="18" xfId="0" applyNumberFormat="1" applyFont="1" applyFill="1" applyBorder="1" applyAlignment="1">
      <alignment horizontal="center" vertical="center" wrapText="1"/>
    </xf>
    <xf numFmtId="0" fontId="56" fillId="0" borderId="9" xfId="0" applyFont="1" applyFill="1" applyBorder="1" applyAlignment="1">
      <alignment vertical="center"/>
    </xf>
    <xf numFmtId="0" fontId="56" fillId="0" borderId="9" xfId="64" applyFont="1" applyFill="1" applyBorder="1" applyAlignment="1">
      <alignment vertical="center" wrapText="1"/>
      <protection/>
    </xf>
    <xf numFmtId="9" fontId="4" fillId="0" borderId="9" xfId="0" applyNumberFormat="1"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Border="1" applyAlignment="1">
      <alignment vertical="center"/>
    </xf>
    <xf numFmtId="0" fontId="56" fillId="0" borderId="9" xfId="0" applyFont="1" applyFill="1" applyBorder="1" applyAlignment="1">
      <alignment horizontal="center" vertical="center"/>
    </xf>
    <xf numFmtId="177" fontId="4" fillId="0" borderId="9" xfId="65" applyNumberFormat="1" applyFont="1" applyBorder="1" applyAlignment="1">
      <alignment horizontal="center" vertical="center"/>
      <protection/>
    </xf>
    <xf numFmtId="0" fontId="4" fillId="0" borderId="9" xfId="0" applyFont="1" applyBorder="1" applyAlignment="1">
      <alignment vertical="center"/>
    </xf>
    <xf numFmtId="0" fontId="0" fillId="0" borderId="0" xfId="0" applyBorder="1" applyAlignment="1">
      <alignment vertical="center"/>
    </xf>
    <xf numFmtId="0" fontId="3" fillId="0" borderId="18" xfId="0" applyFont="1" applyFill="1" applyBorder="1" applyAlignment="1">
      <alignment horizontal="center" vertical="center"/>
    </xf>
    <xf numFmtId="0" fontId="9" fillId="0" borderId="9"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20" xfId="0" applyFont="1" applyFill="1" applyBorder="1" applyAlignment="1">
      <alignment horizontal="center" vertical="center"/>
    </xf>
    <xf numFmtId="9" fontId="4" fillId="0" borderId="19" xfId="0" applyNumberFormat="1" applyFont="1" applyFill="1" applyBorder="1" applyAlignment="1">
      <alignment horizontal="center" vertical="center"/>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176" fontId="9" fillId="0" borderId="17" xfId="0" applyNumberFormat="1" applyFont="1" applyFill="1" applyBorder="1" applyAlignment="1">
      <alignment horizontal="center" vertical="center" wrapText="1"/>
    </xf>
    <xf numFmtId="176" fontId="9" fillId="0" borderId="19" xfId="0" applyNumberFormat="1" applyFont="1" applyFill="1" applyBorder="1" applyAlignment="1">
      <alignment horizontal="center" vertical="center" wrapText="1"/>
    </xf>
    <xf numFmtId="0" fontId="4" fillId="0" borderId="11" xfId="0" applyFont="1" applyBorder="1" applyAlignment="1">
      <alignment vertical="center"/>
    </xf>
    <xf numFmtId="177" fontId="4" fillId="0" borderId="9" xfId="0" applyNumberFormat="1" applyFont="1" applyBorder="1" applyAlignment="1">
      <alignment vertical="center"/>
    </xf>
    <xf numFmtId="0" fontId="5" fillId="0" borderId="9" xfId="0" applyFont="1" applyBorder="1" applyAlignment="1">
      <alignment horizontal="center" vertical="center"/>
    </xf>
    <xf numFmtId="0" fontId="5" fillId="0" borderId="0" xfId="0" applyFont="1" applyFill="1" applyBorder="1" applyAlignment="1">
      <alignment vertical="center"/>
    </xf>
    <xf numFmtId="176" fontId="57" fillId="0" borderId="9"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4" fillId="0" borderId="0" xfId="0" applyFont="1" applyAlignment="1">
      <alignment vertical="center"/>
    </xf>
    <xf numFmtId="0" fontId="11" fillId="0" borderId="9" xfId="0" applyFont="1" applyFill="1" applyBorder="1" applyAlignment="1">
      <alignment horizontal="center" vertical="center"/>
    </xf>
    <xf numFmtId="0" fontId="11" fillId="0" borderId="9" xfId="0" applyFont="1" applyFill="1" applyBorder="1" applyAlignment="1">
      <alignment horizontal="center" vertical="center" wrapText="1"/>
    </xf>
    <xf numFmtId="176" fontId="58" fillId="0" borderId="9" xfId="0" applyNumberFormat="1" applyFont="1" applyFill="1" applyBorder="1" applyAlignment="1">
      <alignment horizontal="center" vertical="center" wrapText="1"/>
    </xf>
    <xf numFmtId="1" fontId="56" fillId="0" borderId="9" xfId="0" applyNumberFormat="1" applyFont="1" applyFill="1" applyBorder="1" applyAlignment="1">
      <alignment vertical="center" wrapText="1"/>
    </xf>
    <xf numFmtId="49" fontId="58" fillId="0" borderId="9" xfId="65" applyNumberFormat="1" applyFont="1" applyFill="1" applyBorder="1" applyAlignment="1">
      <alignment horizontal="center" vertical="center"/>
      <protection/>
    </xf>
    <xf numFmtId="177" fontId="56" fillId="0" borderId="9" xfId="0" applyNumberFormat="1" applyFont="1" applyFill="1" applyBorder="1" applyAlignment="1">
      <alignment horizontal="center" vertical="center"/>
    </xf>
    <xf numFmtId="177" fontId="58" fillId="0" borderId="9" xfId="0" applyNumberFormat="1" applyFont="1" applyFill="1" applyBorder="1" applyAlignment="1">
      <alignment horizontal="center" vertical="center" wrapText="1"/>
    </xf>
    <xf numFmtId="49" fontId="4" fillId="0" borderId="9" xfId="65" applyNumberFormat="1" applyFont="1" applyFill="1" applyBorder="1" applyAlignment="1">
      <alignment horizontal="center" vertical="center"/>
      <protection/>
    </xf>
    <xf numFmtId="177" fontId="59" fillId="0" borderId="9" xfId="0" applyNumberFormat="1" applyFont="1" applyFill="1" applyBorder="1" applyAlignment="1">
      <alignment horizontal="center" vertical="center" wrapText="1"/>
    </xf>
    <xf numFmtId="177" fontId="56" fillId="0" borderId="9" xfId="0" applyNumberFormat="1" applyFont="1" applyFill="1" applyBorder="1" applyAlignment="1">
      <alignment horizontal="center" vertical="center" wrapText="1"/>
    </xf>
    <xf numFmtId="0" fontId="4" fillId="0" borderId="0" xfId="0" applyFont="1" applyBorder="1" applyAlignment="1">
      <alignment vertical="center"/>
    </xf>
    <xf numFmtId="0" fontId="11" fillId="0" borderId="18" xfId="0" applyFont="1" applyFill="1" applyBorder="1" applyAlignment="1">
      <alignment horizontal="center" vertical="center"/>
    </xf>
    <xf numFmtId="0" fontId="4" fillId="0" borderId="9" xfId="0" applyFont="1" applyBorder="1" applyAlignment="1">
      <alignment horizontal="center" vertical="center"/>
    </xf>
    <xf numFmtId="0" fontId="58" fillId="0" borderId="9" xfId="0" applyFont="1" applyFill="1" applyBorder="1" applyAlignment="1">
      <alignment horizontal="center" vertical="center"/>
    </xf>
    <xf numFmtId="0" fontId="4" fillId="0" borderId="9" xfId="0" applyFont="1" applyFill="1" applyBorder="1" applyAlignment="1">
      <alignment horizont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常规_网上复试名单_1"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 name="常规_Sheet1" xfId="65"/>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34"/>
  <sheetViews>
    <sheetView workbookViewId="0" topLeftCell="A1">
      <selection activeCell="AB27" sqref="AB27"/>
    </sheetView>
  </sheetViews>
  <sheetFormatPr defaultColWidth="9.00390625" defaultRowHeight="14.25"/>
  <cols>
    <col min="1" max="1" width="3.25390625" style="109" customWidth="1"/>
    <col min="2" max="2" width="6.125" style="109" customWidth="1"/>
    <col min="3" max="3" width="12.125" style="109" customWidth="1"/>
    <col min="4" max="4" width="7.50390625" style="109" customWidth="1"/>
    <col min="5" max="5" width="11.375" style="109" customWidth="1"/>
    <col min="6" max="6" width="4.75390625" style="109" customWidth="1"/>
    <col min="7" max="7" width="3.625" style="109" customWidth="1"/>
    <col min="8" max="8" width="5.625" style="109" customWidth="1"/>
    <col min="9" max="9" width="4.375" style="109" customWidth="1"/>
    <col min="10" max="10" width="6.75390625" style="109" customWidth="1"/>
    <col min="11" max="11" width="5.50390625" style="109" customWidth="1"/>
    <col min="12" max="12" width="6.00390625" style="109" customWidth="1"/>
    <col min="13" max="14" width="5.875" style="109" customWidth="1"/>
    <col min="15" max="15" width="5.75390625" style="109" customWidth="1"/>
    <col min="16" max="18" width="7.75390625" style="109" hidden="1" customWidth="1"/>
    <col min="19" max="19" width="7.875" style="109" hidden="1" customWidth="1"/>
    <col min="20" max="20" width="11.25390625" style="109" hidden="1" customWidth="1"/>
    <col min="21" max="21" width="5.00390625" style="109" customWidth="1"/>
    <col min="22" max="22" width="7.125" style="109" customWidth="1"/>
    <col min="23" max="23" width="4.875" style="109" customWidth="1"/>
    <col min="24" max="24" width="5.875" style="109" customWidth="1"/>
    <col min="25" max="25" width="5.125" style="109" customWidth="1"/>
    <col min="26" max="26" width="4.75390625" style="109" customWidth="1"/>
  </cols>
  <sheetData>
    <row r="1" spans="1:253" ht="21.75" customHeight="1">
      <c r="A1" s="110" t="s">
        <v>0</v>
      </c>
      <c r="B1" s="110"/>
      <c r="C1" s="110"/>
      <c r="D1" s="110"/>
      <c r="E1" s="111"/>
      <c r="F1" s="111"/>
      <c r="G1" s="111"/>
      <c r="H1" s="111"/>
      <c r="I1" s="111"/>
      <c r="J1" s="110"/>
      <c r="K1" s="110"/>
      <c r="L1" s="110"/>
      <c r="M1" s="110"/>
      <c r="N1" s="110"/>
      <c r="O1" s="110"/>
      <c r="P1" s="110"/>
      <c r="Q1" s="110"/>
      <c r="R1" s="110"/>
      <c r="S1" s="110"/>
      <c r="T1" s="110"/>
      <c r="U1" s="121"/>
      <c r="V1" s="110"/>
      <c r="W1" s="110"/>
      <c r="X1" s="110"/>
      <c r="Y1" s="110"/>
      <c r="Z1" s="122"/>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row>
    <row r="2" spans="1:253" ht="21" customHeight="1">
      <c r="A2" s="81" t="s">
        <v>1</v>
      </c>
      <c r="B2" s="81" t="s">
        <v>2</v>
      </c>
      <c r="C2" s="18" t="s">
        <v>3</v>
      </c>
      <c r="D2" s="12" t="s">
        <v>4</v>
      </c>
      <c r="E2" s="12" t="s">
        <v>5</v>
      </c>
      <c r="F2" s="37" t="s">
        <v>6</v>
      </c>
      <c r="G2" s="37" t="s">
        <v>7</v>
      </c>
      <c r="H2" s="37" t="s">
        <v>8</v>
      </c>
      <c r="I2" s="40" t="s">
        <v>9</v>
      </c>
      <c r="J2" s="37" t="s">
        <v>10</v>
      </c>
      <c r="K2" s="12" t="s">
        <v>11</v>
      </c>
      <c r="L2" s="81" t="s">
        <v>12</v>
      </c>
      <c r="M2" s="12"/>
      <c r="N2" s="81"/>
      <c r="O2" s="81"/>
      <c r="P2" s="81" t="s">
        <v>13</v>
      </c>
      <c r="Q2" s="81"/>
      <c r="R2" s="81"/>
      <c r="S2" s="81"/>
      <c r="T2" s="88" t="s">
        <v>14</v>
      </c>
      <c r="U2" s="95" t="s">
        <v>15</v>
      </c>
      <c r="V2" s="61" t="s">
        <v>16</v>
      </c>
      <c r="W2" s="95" t="s">
        <v>17</v>
      </c>
      <c r="X2" s="12" t="s">
        <v>18</v>
      </c>
      <c r="Y2" s="12" t="s">
        <v>19</v>
      </c>
      <c r="Z2" s="99" t="s">
        <v>20</v>
      </c>
      <c r="AA2" s="27"/>
      <c r="AB2" s="27"/>
      <c r="AC2" s="27"/>
      <c r="AD2" s="27"/>
      <c r="AE2" s="27"/>
      <c r="AF2" s="27"/>
      <c r="AG2" s="27"/>
      <c r="AH2" s="27"/>
      <c r="AI2" s="27"/>
      <c r="AJ2" s="27"/>
      <c r="AK2" s="27"/>
      <c r="AL2" s="27"/>
      <c r="AM2" s="27"/>
      <c r="AN2" s="27"/>
      <c r="AO2" s="27"/>
      <c r="AP2" s="27"/>
      <c r="AQ2" s="27"/>
      <c r="AR2" s="27"/>
      <c r="AS2" s="27"/>
      <c r="AT2" s="27"/>
      <c r="AU2" s="27"/>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row>
    <row r="3" spans="1:253" s="1" customFormat="1" ht="26.25" customHeight="1">
      <c r="A3" s="81"/>
      <c r="B3" s="81"/>
      <c r="C3" s="18"/>
      <c r="D3" s="12"/>
      <c r="E3" s="12"/>
      <c r="F3" s="37"/>
      <c r="G3" s="37"/>
      <c r="H3" s="37"/>
      <c r="I3" s="49"/>
      <c r="J3" s="37"/>
      <c r="K3" s="12"/>
      <c r="L3" s="12" t="s">
        <v>21</v>
      </c>
      <c r="M3" s="12" t="s">
        <v>22</v>
      </c>
      <c r="N3" s="12" t="s">
        <v>23</v>
      </c>
      <c r="O3" s="12" t="s">
        <v>24</v>
      </c>
      <c r="P3" s="82" t="s">
        <v>25</v>
      </c>
      <c r="Q3" s="82" t="s">
        <v>26</v>
      </c>
      <c r="R3" s="82" t="s">
        <v>27</v>
      </c>
      <c r="S3" s="82" t="s">
        <v>28</v>
      </c>
      <c r="T3" s="96"/>
      <c r="U3" s="95"/>
      <c r="V3" s="61"/>
      <c r="W3" s="95"/>
      <c r="X3" s="12"/>
      <c r="Y3" s="12"/>
      <c r="Z3" s="99"/>
      <c r="AA3" s="27"/>
      <c r="AB3" s="27"/>
      <c r="AC3" s="27"/>
      <c r="AD3" s="27"/>
      <c r="AE3" s="27"/>
      <c r="AF3" s="27"/>
      <c r="AG3" s="27"/>
      <c r="AH3" s="27"/>
      <c r="AI3" s="27"/>
      <c r="AJ3" s="27"/>
      <c r="AK3" s="27"/>
      <c r="AL3" s="27"/>
      <c r="AM3" s="27"/>
      <c r="AN3" s="27"/>
      <c r="AO3" s="27"/>
      <c r="AP3" s="27"/>
      <c r="AQ3" s="27"/>
      <c r="AR3" s="27"/>
      <c r="AS3" s="27"/>
      <c r="AT3" s="27"/>
      <c r="AU3" s="27"/>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c r="IQ3" s="25"/>
      <c r="IR3" s="25"/>
      <c r="IS3" s="25"/>
    </row>
    <row r="4" spans="1:253" s="5" customFormat="1" ht="16.5" customHeight="1">
      <c r="A4" s="81"/>
      <c r="B4" s="81"/>
      <c r="C4" s="18"/>
      <c r="D4" s="12"/>
      <c r="E4" s="12"/>
      <c r="F4" s="37"/>
      <c r="G4" s="37"/>
      <c r="H4" s="37"/>
      <c r="I4" s="49"/>
      <c r="J4" s="37"/>
      <c r="K4" s="87">
        <v>0.5</v>
      </c>
      <c r="L4" s="12" t="s">
        <v>29</v>
      </c>
      <c r="M4" s="12" t="s">
        <v>29</v>
      </c>
      <c r="N4" s="81" t="s">
        <v>30</v>
      </c>
      <c r="O4" s="88" t="s">
        <v>30</v>
      </c>
      <c r="P4" s="81" t="s">
        <v>30</v>
      </c>
      <c r="Q4" s="81"/>
      <c r="R4" s="81" t="s">
        <v>30</v>
      </c>
      <c r="S4" s="81"/>
      <c r="T4" s="97" t="s">
        <v>30</v>
      </c>
      <c r="U4" s="95"/>
      <c r="V4" s="98">
        <v>0.5</v>
      </c>
      <c r="W4" s="95"/>
      <c r="X4" s="12"/>
      <c r="Y4" s="12"/>
      <c r="Z4" s="99"/>
      <c r="AA4" s="27"/>
      <c r="AB4" s="27"/>
      <c r="AC4" s="27"/>
      <c r="AD4" s="27"/>
      <c r="AE4" s="27"/>
      <c r="AF4" s="27"/>
      <c r="AG4" s="27"/>
      <c r="AH4" s="27"/>
      <c r="AI4" s="27"/>
      <c r="AJ4" s="27"/>
      <c r="AK4" s="27"/>
      <c r="AL4" s="27"/>
      <c r="AM4" s="27"/>
      <c r="AN4" s="27"/>
      <c r="AO4" s="27"/>
      <c r="AP4" s="27"/>
      <c r="AQ4" s="27"/>
      <c r="AR4" s="27"/>
      <c r="AS4" s="27"/>
      <c r="AT4" s="27"/>
      <c r="AU4" s="27"/>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c r="IG4" s="25"/>
      <c r="IH4" s="25"/>
      <c r="II4" s="25"/>
      <c r="IJ4" s="25"/>
      <c r="IK4" s="25"/>
      <c r="IL4" s="25"/>
      <c r="IM4" s="25"/>
      <c r="IN4" s="25"/>
      <c r="IO4" s="25"/>
      <c r="IP4" s="25"/>
      <c r="IQ4" s="25"/>
      <c r="IR4" s="25"/>
      <c r="IS4" s="25"/>
    </row>
    <row r="5" spans="1:253" s="5" customFormat="1" ht="12" customHeight="1">
      <c r="A5" s="81"/>
      <c r="B5" s="81"/>
      <c r="C5" s="18"/>
      <c r="D5" s="12"/>
      <c r="E5" s="12"/>
      <c r="F5" s="37"/>
      <c r="G5" s="37"/>
      <c r="H5" s="37"/>
      <c r="I5" s="49"/>
      <c r="J5" s="37"/>
      <c r="K5" s="87"/>
      <c r="L5" s="87">
        <v>0.3</v>
      </c>
      <c r="M5" s="81"/>
      <c r="N5" s="50">
        <v>0.3</v>
      </c>
      <c r="O5" s="51">
        <v>0.4</v>
      </c>
      <c r="P5" s="50" t="s">
        <v>31</v>
      </c>
      <c r="Q5" s="50"/>
      <c r="R5" s="50" t="s">
        <v>32</v>
      </c>
      <c r="S5" s="51"/>
      <c r="T5" s="51" t="s">
        <v>33</v>
      </c>
      <c r="U5" s="95"/>
      <c r="V5" s="99"/>
      <c r="W5" s="95"/>
      <c r="X5" s="12"/>
      <c r="Y5" s="12"/>
      <c r="Z5" s="99"/>
      <c r="AA5" s="27"/>
      <c r="AB5" s="27"/>
      <c r="AC5" s="27"/>
      <c r="AD5" s="27"/>
      <c r="AE5" s="27"/>
      <c r="AF5" s="27"/>
      <c r="AG5" s="27"/>
      <c r="AH5" s="27"/>
      <c r="AI5" s="27"/>
      <c r="AJ5" s="27"/>
      <c r="AK5" s="27"/>
      <c r="AL5" s="27"/>
      <c r="AM5" s="27"/>
      <c r="AN5" s="27"/>
      <c r="AO5" s="27"/>
      <c r="AP5" s="27"/>
      <c r="AQ5" s="27"/>
      <c r="AR5" s="27"/>
      <c r="AS5" s="27"/>
      <c r="AT5" s="27"/>
      <c r="AU5" s="27"/>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c r="IE5" s="25"/>
      <c r="IF5" s="25"/>
      <c r="IG5" s="25"/>
      <c r="IH5" s="25"/>
      <c r="II5" s="25"/>
      <c r="IJ5" s="25"/>
      <c r="IK5" s="25"/>
      <c r="IL5" s="25"/>
      <c r="IM5" s="25"/>
      <c r="IN5" s="25"/>
      <c r="IO5" s="25"/>
      <c r="IP5" s="25"/>
      <c r="IQ5" s="25"/>
      <c r="IR5" s="25"/>
      <c r="IS5" s="25"/>
    </row>
    <row r="6" spans="1:253" s="32" customFormat="1" ht="7.5" customHeight="1">
      <c r="A6" s="82"/>
      <c r="B6" s="82"/>
      <c r="C6" s="39"/>
      <c r="D6" s="38"/>
      <c r="E6" s="38"/>
      <c r="F6" s="40"/>
      <c r="G6" s="40"/>
      <c r="H6" s="40"/>
      <c r="I6" s="49"/>
      <c r="J6" s="40"/>
      <c r="K6" s="82"/>
      <c r="L6" s="82"/>
      <c r="M6" s="82"/>
      <c r="N6" s="38"/>
      <c r="O6" s="40"/>
      <c r="P6" s="50"/>
      <c r="Q6" s="50"/>
      <c r="R6" s="50"/>
      <c r="S6" s="51"/>
      <c r="T6" s="51"/>
      <c r="U6" s="95"/>
      <c r="V6" s="100"/>
      <c r="W6" s="95"/>
      <c r="X6" s="38"/>
      <c r="Y6" s="38"/>
      <c r="Z6" s="100"/>
      <c r="AA6" s="75"/>
      <c r="AB6" s="75"/>
      <c r="AC6" s="75"/>
      <c r="AD6" s="75"/>
      <c r="AE6" s="75"/>
      <c r="AF6" s="75"/>
      <c r="AG6" s="75"/>
      <c r="AH6" s="75"/>
      <c r="AI6" s="75"/>
      <c r="AJ6" s="75"/>
      <c r="AK6" s="75"/>
      <c r="AL6" s="75"/>
      <c r="AM6" s="75"/>
      <c r="AN6" s="75"/>
      <c r="AO6" s="75"/>
      <c r="AP6" s="75"/>
      <c r="AQ6" s="75"/>
      <c r="AR6" s="75"/>
      <c r="AS6" s="75"/>
      <c r="AT6" s="75"/>
      <c r="AU6" s="75"/>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c r="IQ6" s="78"/>
      <c r="IR6" s="78"/>
      <c r="IS6" s="78"/>
    </row>
    <row r="7" spans="1:26" s="33" customFormat="1" ht="63" customHeight="1">
      <c r="A7" s="18"/>
      <c r="B7" s="18"/>
      <c r="C7" s="83" t="s">
        <v>34</v>
      </c>
      <c r="D7" s="18"/>
      <c r="E7" s="83" t="s">
        <v>35</v>
      </c>
      <c r="F7" s="83" t="s">
        <v>36</v>
      </c>
      <c r="G7" s="83" t="s">
        <v>37</v>
      </c>
      <c r="H7" s="83" t="s">
        <v>38</v>
      </c>
      <c r="I7" s="83" t="s">
        <v>39</v>
      </c>
      <c r="J7" s="18"/>
      <c r="K7" s="18"/>
      <c r="L7" s="83" t="s">
        <v>40</v>
      </c>
      <c r="M7" s="83" t="s">
        <v>40</v>
      </c>
      <c r="N7" s="83" t="s">
        <v>40</v>
      </c>
      <c r="O7" s="83" t="s">
        <v>40</v>
      </c>
      <c r="P7" s="83"/>
      <c r="Q7" s="83" t="s">
        <v>40</v>
      </c>
      <c r="R7" s="83"/>
      <c r="S7" s="83" t="s">
        <v>40</v>
      </c>
      <c r="T7" s="101" t="s">
        <v>40</v>
      </c>
      <c r="U7" s="83" t="s">
        <v>41</v>
      </c>
      <c r="V7" s="102" t="s">
        <v>42</v>
      </c>
      <c r="W7" s="83" t="s">
        <v>43</v>
      </c>
      <c r="X7" s="83" t="s">
        <v>42</v>
      </c>
      <c r="Y7" s="83" t="s">
        <v>44</v>
      </c>
      <c r="Z7" s="107" t="s">
        <v>45</v>
      </c>
    </row>
    <row r="8" spans="1:26" s="33" customFormat="1" ht="24" customHeight="1">
      <c r="A8" s="39"/>
      <c r="B8" s="84" t="s">
        <v>46</v>
      </c>
      <c r="C8" s="84" t="s">
        <v>47</v>
      </c>
      <c r="D8" s="84"/>
      <c r="E8" s="84" t="s">
        <v>48</v>
      </c>
      <c r="F8" s="84"/>
      <c r="G8" s="84"/>
      <c r="H8" s="84" t="s">
        <v>47</v>
      </c>
      <c r="I8" s="84"/>
      <c r="J8" s="39"/>
      <c r="K8" s="39"/>
      <c r="L8" s="39"/>
      <c r="M8" s="39"/>
      <c r="N8" s="39"/>
      <c r="O8" s="39"/>
      <c r="P8" s="89"/>
      <c r="Q8" s="89"/>
      <c r="R8" s="89"/>
      <c r="S8" s="89"/>
      <c r="T8" s="103"/>
      <c r="U8" s="92"/>
      <c r="V8" s="68"/>
      <c r="W8" s="39"/>
      <c r="X8" s="39"/>
      <c r="Y8" s="38"/>
      <c r="Z8" s="39"/>
    </row>
    <row r="9" spans="1:26" s="34" customFormat="1" ht="30" customHeight="1">
      <c r="A9" s="39">
        <v>1</v>
      </c>
      <c r="B9" s="85" t="s">
        <v>49</v>
      </c>
      <c r="C9" s="85" t="s">
        <v>50</v>
      </c>
      <c r="D9" s="86" t="s">
        <v>51</v>
      </c>
      <c r="E9" s="85" t="s">
        <v>52</v>
      </c>
      <c r="F9" s="112">
        <v>11</v>
      </c>
      <c r="G9" s="112">
        <v>0</v>
      </c>
      <c r="H9" s="85" t="s">
        <v>53</v>
      </c>
      <c r="I9" s="114" t="s">
        <v>54</v>
      </c>
      <c r="J9" s="115">
        <v>381</v>
      </c>
      <c r="K9" s="116">
        <f aca="true" t="shared" si="0" ref="K9:K23">J9/5</f>
        <v>76.2</v>
      </c>
      <c r="L9" s="23">
        <v>46.5</v>
      </c>
      <c r="M9" s="23">
        <v>44.5</v>
      </c>
      <c r="N9" s="23">
        <v>68</v>
      </c>
      <c r="O9" s="23">
        <v>92.86</v>
      </c>
      <c r="P9" s="89"/>
      <c r="Q9" s="89"/>
      <c r="R9" s="89"/>
      <c r="S9" s="103"/>
      <c r="T9" s="92"/>
      <c r="U9" s="68"/>
      <c r="V9" s="57">
        <f aca="true" t="shared" si="1" ref="V9:V23">(L9+M9)*0.3+N9*0.3+O9*0.4</f>
        <v>84.844</v>
      </c>
      <c r="W9" s="39"/>
      <c r="X9" s="57">
        <f aca="true" t="shared" si="2" ref="X9:X23">K9*0.5+V9*0.5</f>
        <v>80.52199999999999</v>
      </c>
      <c r="Y9" s="39" t="s">
        <v>55</v>
      </c>
      <c r="Z9" s="123" t="s">
        <v>56</v>
      </c>
    </row>
    <row r="10" spans="1:26" s="34" customFormat="1" ht="30" customHeight="1">
      <c r="A10" s="39">
        <v>2</v>
      </c>
      <c r="B10" s="85" t="s">
        <v>57</v>
      </c>
      <c r="C10" s="85" t="s">
        <v>58</v>
      </c>
      <c r="D10" s="86" t="s">
        <v>51</v>
      </c>
      <c r="E10" s="85" t="s">
        <v>52</v>
      </c>
      <c r="F10" s="112">
        <v>11</v>
      </c>
      <c r="G10" s="18">
        <v>0</v>
      </c>
      <c r="H10" s="85" t="s">
        <v>53</v>
      </c>
      <c r="I10" s="117" t="s">
        <v>54</v>
      </c>
      <c r="J10" s="115">
        <v>366</v>
      </c>
      <c r="K10" s="23">
        <f t="shared" si="0"/>
        <v>73.2</v>
      </c>
      <c r="L10" s="23">
        <v>41</v>
      </c>
      <c r="M10" s="23">
        <v>38.5</v>
      </c>
      <c r="N10" s="118">
        <v>78</v>
      </c>
      <c r="O10" s="23">
        <v>87</v>
      </c>
      <c r="P10" s="89"/>
      <c r="Q10" s="89"/>
      <c r="R10" s="89"/>
      <c r="S10" s="103"/>
      <c r="T10" s="92"/>
      <c r="U10" s="68"/>
      <c r="V10" s="57">
        <f t="shared" si="1"/>
        <v>82.05000000000001</v>
      </c>
      <c r="W10" s="39"/>
      <c r="X10" s="57">
        <f t="shared" si="2"/>
        <v>77.625</v>
      </c>
      <c r="Y10" s="39" t="s">
        <v>55</v>
      </c>
      <c r="Z10" s="124" t="s">
        <v>56</v>
      </c>
    </row>
    <row r="11" spans="1:26" s="34" customFormat="1" ht="30" customHeight="1">
      <c r="A11" s="39">
        <v>3</v>
      </c>
      <c r="B11" s="85" t="s">
        <v>59</v>
      </c>
      <c r="C11" s="85" t="s">
        <v>60</v>
      </c>
      <c r="D11" s="86" t="s">
        <v>51</v>
      </c>
      <c r="E11" s="85" t="s">
        <v>52</v>
      </c>
      <c r="F11" s="112">
        <v>11</v>
      </c>
      <c r="G11" s="18">
        <v>0</v>
      </c>
      <c r="H11" s="85" t="s">
        <v>53</v>
      </c>
      <c r="I11" s="117" t="s">
        <v>54</v>
      </c>
      <c r="J11" s="115">
        <v>368</v>
      </c>
      <c r="K11" s="23">
        <f t="shared" si="0"/>
        <v>73.6</v>
      </c>
      <c r="L11" s="23">
        <v>45.5</v>
      </c>
      <c r="M11" s="23">
        <v>42.5</v>
      </c>
      <c r="N11" s="118">
        <v>66</v>
      </c>
      <c r="O11" s="23">
        <v>84.86</v>
      </c>
      <c r="P11" s="89"/>
      <c r="Q11" s="89"/>
      <c r="R11" s="89"/>
      <c r="S11" s="103"/>
      <c r="T11" s="92"/>
      <c r="U11" s="68"/>
      <c r="V11" s="57">
        <f t="shared" si="1"/>
        <v>80.144</v>
      </c>
      <c r="W11" s="39"/>
      <c r="X11" s="57">
        <f t="shared" si="2"/>
        <v>76.872</v>
      </c>
      <c r="Y11" s="39" t="s">
        <v>55</v>
      </c>
      <c r="Z11" s="81" t="s">
        <v>56</v>
      </c>
    </row>
    <row r="12" spans="1:26" s="34" customFormat="1" ht="30" customHeight="1">
      <c r="A12" s="39">
        <v>4</v>
      </c>
      <c r="B12" s="85" t="s">
        <v>61</v>
      </c>
      <c r="C12" s="85" t="s">
        <v>62</v>
      </c>
      <c r="D12" s="86" t="s">
        <v>51</v>
      </c>
      <c r="E12" s="85" t="s">
        <v>52</v>
      </c>
      <c r="F12" s="112">
        <v>11</v>
      </c>
      <c r="G12" s="18">
        <v>0</v>
      </c>
      <c r="H12" s="85" t="s">
        <v>53</v>
      </c>
      <c r="I12" s="117" t="s">
        <v>54</v>
      </c>
      <c r="J12" s="115">
        <v>357</v>
      </c>
      <c r="K12" s="23">
        <f t="shared" si="0"/>
        <v>71.4</v>
      </c>
      <c r="L12" s="23">
        <v>42.5</v>
      </c>
      <c r="M12" s="23">
        <v>42</v>
      </c>
      <c r="N12" s="118">
        <v>64</v>
      </c>
      <c r="O12" s="23">
        <v>83.86</v>
      </c>
      <c r="P12" s="89"/>
      <c r="Q12" s="89"/>
      <c r="R12" s="89"/>
      <c r="S12" s="103"/>
      <c r="T12" s="92"/>
      <c r="U12" s="68"/>
      <c r="V12" s="57">
        <f t="shared" si="1"/>
        <v>78.094</v>
      </c>
      <c r="W12" s="39"/>
      <c r="X12" s="57">
        <f t="shared" si="2"/>
        <v>74.747</v>
      </c>
      <c r="Y12" s="39" t="s">
        <v>55</v>
      </c>
      <c r="Z12" s="124" t="s">
        <v>56</v>
      </c>
    </row>
    <row r="13" spans="1:26" s="34" customFormat="1" ht="30" customHeight="1">
      <c r="A13" s="39">
        <v>5</v>
      </c>
      <c r="B13" s="85" t="s">
        <v>63</v>
      </c>
      <c r="C13" s="85" t="s">
        <v>64</v>
      </c>
      <c r="D13" s="86" t="s">
        <v>51</v>
      </c>
      <c r="E13" s="85" t="s">
        <v>52</v>
      </c>
      <c r="F13" s="112">
        <v>11</v>
      </c>
      <c r="G13" s="18">
        <v>0</v>
      </c>
      <c r="H13" s="85" t="s">
        <v>53</v>
      </c>
      <c r="I13" s="117" t="s">
        <v>54</v>
      </c>
      <c r="J13" s="115">
        <v>348</v>
      </c>
      <c r="K13" s="23">
        <f t="shared" si="0"/>
        <v>69.6</v>
      </c>
      <c r="L13" s="23">
        <v>40</v>
      </c>
      <c r="M13" s="23">
        <v>36.5</v>
      </c>
      <c r="N13" s="118">
        <v>73</v>
      </c>
      <c r="O13" s="23">
        <v>85.86</v>
      </c>
      <c r="P13" s="89"/>
      <c r="Q13" s="89"/>
      <c r="R13" s="89"/>
      <c r="S13" s="103"/>
      <c r="T13" s="92"/>
      <c r="U13" s="68"/>
      <c r="V13" s="57">
        <f t="shared" si="1"/>
        <v>79.19399999999999</v>
      </c>
      <c r="W13" s="39"/>
      <c r="X13" s="57">
        <f t="shared" si="2"/>
        <v>74.39699999999999</v>
      </c>
      <c r="Y13" s="39" t="s">
        <v>55</v>
      </c>
      <c r="Z13" s="124" t="s">
        <v>56</v>
      </c>
    </row>
    <row r="14" spans="1:26" s="34" customFormat="1" ht="30" customHeight="1">
      <c r="A14" s="39">
        <v>6</v>
      </c>
      <c r="B14" s="85" t="s">
        <v>65</v>
      </c>
      <c r="C14" s="85" t="s">
        <v>66</v>
      </c>
      <c r="D14" s="86" t="s">
        <v>51</v>
      </c>
      <c r="E14" s="85" t="s">
        <v>52</v>
      </c>
      <c r="F14" s="112">
        <v>11</v>
      </c>
      <c r="G14" s="18">
        <v>0</v>
      </c>
      <c r="H14" s="85" t="s">
        <v>53</v>
      </c>
      <c r="I14" s="117" t="s">
        <v>54</v>
      </c>
      <c r="J14" s="115">
        <v>362</v>
      </c>
      <c r="K14" s="23">
        <f t="shared" si="0"/>
        <v>72.4</v>
      </c>
      <c r="L14" s="23">
        <v>40.5</v>
      </c>
      <c r="M14" s="23">
        <v>39</v>
      </c>
      <c r="N14" s="118">
        <v>60</v>
      </c>
      <c r="O14" s="23">
        <v>85.29</v>
      </c>
      <c r="P14" s="89"/>
      <c r="Q14" s="89"/>
      <c r="R14" s="89"/>
      <c r="S14" s="103"/>
      <c r="T14" s="92"/>
      <c r="U14" s="68"/>
      <c r="V14" s="57">
        <f t="shared" si="1"/>
        <v>75.96600000000001</v>
      </c>
      <c r="W14" s="39"/>
      <c r="X14" s="57">
        <f t="shared" si="2"/>
        <v>74.183</v>
      </c>
      <c r="Y14" s="39" t="s">
        <v>55</v>
      </c>
      <c r="Z14" s="124" t="s">
        <v>56</v>
      </c>
    </row>
    <row r="15" spans="1:26" s="34" customFormat="1" ht="30" customHeight="1">
      <c r="A15" s="39">
        <v>7</v>
      </c>
      <c r="B15" s="85" t="s">
        <v>67</v>
      </c>
      <c r="C15" s="85" t="s">
        <v>68</v>
      </c>
      <c r="D15" s="86" t="s">
        <v>51</v>
      </c>
      <c r="E15" s="85" t="s">
        <v>52</v>
      </c>
      <c r="F15" s="112">
        <v>11</v>
      </c>
      <c r="G15" s="18">
        <v>0</v>
      </c>
      <c r="H15" s="85" t="s">
        <v>53</v>
      </c>
      <c r="I15" s="117" t="s">
        <v>54</v>
      </c>
      <c r="J15" s="115">
        <v>325</v>
      </c>
      <c r="K15" s="23">
        <f t="shared" si="0"/>
        <v>65</v>
      </c>
      <c r="L15" s="23">
        <v>41</v>
      </c>
      <c r="M15" s="23">
        <v>38.5</v>
      </c>
      <c r="N15" s="118">
        <v>71</v>
      </c>
      <c r="O15" s="23">
        <v>85.57</v>
      </c>
      <c r="P15" s="89"/>
      <c r="Q15" s="89"/>
      <c r="R15" s="89"/>
      <c r="S15" s="103"/>
      <c r="T15" s="92"/>
      <c r="U15" s="68"/>
      <c r="V15" s="57">
        <f t="shared" si="1"/>
        <v>79.378</v>
      </c>
      <c r="W15" s="39"/>
      <c r="X15" s="57">
        <f t="shared" si="2"/>
        <v>72.189</v>
      </c>
      <c r="Y15" s="39" t="s">
        <v>55</v>
      </c>
      <c r="Z15" s="124" t="s">
        <v>56</v>
      </c>
    </row>
    <row r="16" spans="1:26" s="34" customFormat="1" ht="30" customHeight="1">
      <c r="A16" s="39">
        <v>8</v>
      </c>
      <c r="B16" s="113" t="s">
        <v>69</v>
      </c>
      <c r="C16" s="85" t="s">
        <v>70</v>
      </c>
      <c r="D16" s="86" t="s">
        <v>51</v>
      </c>
      <c r="E16" s="85" t="s">
        <v>52</v>
      </c>
      <c r="F16" s="112">
        <v>11</v>
      </c>
      <c r="G16" s="18">
        <v>0</v>
      </c>
      <c r="H16" s="85" t="s">
        <v>53</v>
      </c>
      <c r="I16" s="117" t="s">
        <v>54</v>
      </c>
      <c r="J16" s="119">
        <v>354</v>
      </c>
      <c r="K16" s="23">
        <f t="shared" si="0"/>
        <v>70.8</v>
      </c>
      <c r="L16" s="23">
        <v>49</v>
      </c>
      <c r="M16" s="23">
        <v>48.5</v>
      </c>
      <c r="N16" s="118">
        <v>76</v>
      </c>
      <c r="O16" s="23">
        <v>89.86</v>
      </c>
      <c r="P16" s="89"/>
      <c r="Q16" s="89"/>
      <c r="R16" s="89"/>
      <c r="S16" s="103"/>
      <c r="T16" s="92"/>
      <c r="U16" s="68"/>
      <c r="V16" s="57">
        <f t="shared" si="1"/>
        <v>87.994</v>
      </c>
      <c r="W16" s="39"/>
      <c r="X16" s="57">
        <f t="shared" si="2"/>
        <v>79.39699999999999</v>
      </c>
      <c r="Y16" s="39" t="s">
        <v>55</v>
      </c>
      <c r="Z16" s="124" t="s">
        <v>71</v>
      </c>
    </row>
    <row r="17" spans="1:26" s="34" customFormat="1" ht="30" customHeight="1">
      <c r="A17" s="39">
        <v>9</v>
      </c>
      <c r="B17" s="113" t="s">
        <v>72</v>
      </c>
      <c r="C17" s="85" t="s">
        <v>73</v>
      </c>
      <c r="D17" s="86" t="s">
        <v>51</v>
      </c>
      <c r="E17" s="85" t="s">
        <v>52</v>
      </c>
      <c r="F17" s="112">
        <v>11</v>
      </c>
      <c r="G17" s="18">
        <v>0</v>
      </c>
      <c r="H17" s="85" t="s">
        <v>53</v>
      </c>
      <c r="I17" s="117" t="s">
        <v>54</v>
      </c>
      <c r="J17" s="119">
        <v>334</v>
      </c>
      <c r="K17" s="23">
        <f t="shared" si="0"/>
        <v>66.8</v>
      </c>
      <c r="L17" s="23">
        <v>43</v>
      </c>
      <c r="M17" s="23">
        <v>39.5</v>
      </c>
      <c r="N17" s="118">
        <v>82</v>
      </c>
      <c r="O17" s="23">
        <v>89</v>
      </c>
      <c r="P17" s="89"/>
      <c r="Q17" s="89"/>
      <c r="R17" s="89"/>
      <c r="S17" s="103"/>
      <c r="T17" s="92"/>
      <c r="U17" s="68"/>
      <c r="V17" s="57">
        <f t="shared" si="1"/>
        <v>84.94999999999999</v>
      </c>
      <c r="W17" s="39"/>
      <c r="X17" s="57">
        <f t="shared" si="2"/>
        <v>75.875</v>
      </c>
      <c r="Y17" s="39" t="s">
        <v>55</v>
      </c>
      <c r="Z17" s="124" t="s">
        <v>71</v>
      </c>
    </row>
    <row r="18" spans="1:26" s="34" customFormat="1" ht="30" customHeight="1">
      <c r="A18" s="39">
        <v>10</v>
      </c>
      <c r="B18" s="113" t="s">
        <v>74</v>
      </c>
      <c r="C18" s="85" t="s">
        <v>75</v>
      </c>
      <c r="D18" s="86" t="s">
        <v>51</v>
      </c>
      <c r="E18" s="85" t="s">
        <v>52</v>
      </c>
      <c r="F18" s="112">
        <v>11</v>
      </c>
      <c r="G18" s="18">
        <v>0</v>
      </c>
      <c r="H18" s="85" t="s">
        <v>53</v>
      </c>
      <c r="I18" s="117" t="s">
        <v>54</v>
      </c>
      <c r="J18" s="119">
        <v>330</v>
      </c>
      <c r="K18" s="23">
        <f t="shared" si="0"/>
        <v>66</v>
      </c>
      <c r="L18" s="23">
        <v>48</v>
      </c>
      <c r="M18" s="23">
        <v>46.5</v>
      </c>
      <c r="N18" s="118">
        <v>74</v>
      </c>
      <c r="O18" s="23">
        <v>86</v>
      </c>
      <c r="P18" s="89"/>
      <c r="Q18" s="89"/>
      <c r="R18" s="89"/>
      <c r="S18" s="103"/>
      <c r="T18" s="92"/>
      <c r="U18" s="68"/>
      <c r="V18" s="57">
        <f t="shared" si="1"/>
        <v>84.94999999999999</v>
      </c>
      <c r="W18" s="39"/>
      <c r="X18" s="57">
        <f t="shared" si="2"/>
        <v>75.475</v>
      </c>
      <c r="Y18" s="39" t="s">
        <v>55</v>
      </c>
      <c r="Z18" s="124" t="s">
        <v>71</v>
      </c>
    </row>
    <row r="19" spans="1:26" s="34" customFormat="1" ht="30" customHeight="1">
      <c r="A19" s="39">
        <v>11</v>
      </c>
      <c r="B19" s="113" t="s">
        <v>76</v>
      </c>
      <c r="C19" s="85" t="s">
        <v>77</v>
      </c>
      <c r="D19" s="86" t="s">
        <v>51</v>
      </c>
      <c r="E19" s="85" t="s">
        <v>52</v>
      </c>
      <c r="F19" s="112">
        <v>11</v>
      </c>
      <c r="G19" s="18">
        <v>0</v>
      </c>
      <c r="H19" s="85" t="s">
        <v>53</v>
      </c>
      <c r="I19" s="117" t="s">
        <v>54</v>
      </c>
      <c r="J19" s="119">
        <v>346</v>
      </c>
      <c r="K19" s="23">
        <f t="shared" si="0"/>
        <v>69.2</v>
      </c>
      <c r="L19" s="23">
        <v>42</v>
      </c>
      <c r="M19" s="23">
        <v>38.5</v>
      </c>
      <c r="N19" s="118">
        <v>73</v>
      </c>
      <c r="O19" s="23">
        <v>89</v>
      </c>
      <c r="P19" s="89"/>
      <c r="Q19" s="89"/>
      <c r="R19" s="89"/>
      <c r="S19" s="103"/>
      <c r="T19" s="92"/>
      <c r="U19" s="68"/>
      <c r="V19" s="57">
        <f t="shared" si="1"/>
        <v>81.65</v>
      </c>
      <c r="W19" s="39"/>
      <c r="X19" s="57">
        <f t="shared" si="2"/>
        <v>75.42500000000001</v>
      </c>
      <c r="Y19" s="39" t="s">
        <v>55</v>
      </c>
      <c r="Z19" s="124" t="s">
        <v>71</v>
      </c>
    </row>
    <row r="20" spans="1:26" s="34" customFormat="1" ht="30" customHeight="1">
      <c r="A20" s="39">
        <v>12</v>
      </c>
      <c r="B20" s="113" t="s">
        <v>78</v>
      </c>
      <c r="C20" s="85" t="s">
        <v>79</v>
      </c>
      <c r="D20" s="86" t="s">
        <v>51</v>
      </c>
      <c r="E20" s="85" t="s">
        <v>52</v>
      </c>
      <c r="F20" s="112">
        <v>11</v>
      </c>
      <c r="G20" s="18">
        <v>0</v>
      </c>
      <c r="H20" s="85" t="s">
        <v>53</v>
      </c>
      <c r="I20" s="117" t="s">
        <v>54</v>
      </c>
      <c r="J20" s="119">
        <v>336</v>
      </c>
      <c r="K20" s="23">
        <f t="shared" si="0"/>
        <v>67.2</v>
      </c>
      <c r="L20" s="23">
        <v>41.5</v>
      </c>
      <c r="M20" s="23">
        <v>41.5</v>
      </c>
      <c r="N20" s="118">
        <v>70</v>
      </c>
      <c r="O20" s="23">
        <v>88</v>
      </c>
      <c r="P20" s="89"/>
      <c r="Q20" s="89"/>
      <c r="R20" s="89"/>
      <c r="S20" s="103"/>
      <c r="T20" s="92"/>
      <c r="U20" s="68"/>
      <c r="V20" s="57">
        <f t="shared" si="1"/>
        <v>81.1</v>
      </c>
      <c r="W20" s="39"/>
      <c r="X20" s="57">
        <f t="shared" si="2"/>
        <v>74.15</v>
      </c>
      <c r="Y20" s="39" t="s">
        <v>80</v>
      </c>
      <c r="Z20" s="124" t="s">
        <v>71</v>
      </c>
    </row>
    <row r="21" spans="1:26" s="34" customFormat="1" ht="30" customHeight="1">
      <c r="A21" s="39">
        <v>13</v>
      </c>
      <c r="B21" s="113" t="s">
        <v>81</v>
      </c>
      <c r="C21" s="85" t="s">
        <v>82</v>
      </c>
      <c r="D21" s="86" t="s">
        <v>51</v>
      </c>
      <c r="E21" s="85" t="s">
        <v>52</v>
      </c>
      <c r="F21" s="112">
        <v>11</v>
      </c>
      <c r="G21" s="18">
        <v>0</v>
      </c>
      <c r="H21" s="85" t="s">
        <v>53</v>
      </c>
      <c r="I21" s="117" t="s">
        <v>54</v>
      </c>
      <c r="J21" s="119">
        <v>330</v>
      </c>
      <c r="K21" s="23">
        <f t="shared" si="0"/>
        <v>66</v>
      </c>
      <c r="L21" s="23">
        <v>44.5</v>
      </c>
      <c r="M21" s="23">
        <v>42.5</v>
      </c>
      <c r="N21" s="118">
        <v>68</v>
      </c>
      <c r="O21" s="23">
        <v>83.71</v>
      </c>
      <c r="P21" s="89"/>
      <c r="Q21" s="89"/>
      <c r="R21" s="89"/>
      <c r="S21" s="103"/>
      <c r="T21" s="92"/>
      <c r="U21" s="68"/>
      <c r="V21" s="57">
        <f t="shared" si="1"/>
        <v>79.98400000000001</v>
      </c>
      <c r="W21" s="39"/>
      <c r="X21" s="57">
        <f t="shared" si="2"/>
        <v>72.992</v>
      </c>
      <c r="Y21" s="39" t="s">
        <v>80</v>
      </c>
      <c r="Z21" s="124" t="s">
        <v>71</v>
      </c>
    </row>
    <row r="22" spans="1:26" s="34" customFormat="1" ht="30" customHeight="1">
      <c r="A22" s="39">
        <v>14</v>
      </c>
      <c r="B22" s="113" t="s">
        <v>83</v>
      </c>
      <c r="C22" s="85" t="s">
        <v>84</v>
      </c>
      <c r="D22" s="86" t="s">
        <v>51</v>
      </c>
      <c r="E22" s="85" t="s">
        <v>52</v>
      </c>
      <c r="F22" s="112">
        <v>11</v>
      </c>
      <c r="G22" s="18">
        <v>0</v>
      </c>
      <c r="H22" s="85" t="s">
        <v>53</v>
      </c>
      <c r="I22" s="117" t="s">
        <v>54</v>
      </c>
      <c r="J22" s="119">
        <v>320</v>
      </c>
      <c r="K22" s="23">
        <f t="shared" si="0"/>
        <v>64</v>
      </c>
      <c r="L22" s="23">
        <v>45</v>
      </c>
      <c r="M22" s="23">
        <v>42</v>
      </c>
      <c r="N22" s="118">
        <v>67</v>
      </c>
      <c r="O22" s="23">
        <v>84.43</v>
      </c>
      <c r="P22" s="89"/>
      <c r="Q22" s="89"/>
      <c r="R22" s="89"/>
      <c r="S22" s="103"/>
      <c r="T22" s="92"/>
      <c r="U22" s="68"/>
      <c r="V22" s="57">
        <f t="shared" si="1"/>
        <v>79.97200000000001</v>
      </c>
      <c r="W22" s="39"/>
      <c r="X22" s="57">
        <f t="shared" si="2"/>
        <v>71.986</v>
      </c>
      <c r="Y22" s="39" t="s">
        <v>80</v>
      </c>
      <c r="Z22" s="124" t="s">
        <v>71</v>
      </c>
    </row>
    <row r="23" spans="1:26" s="34" customFormat="1" ht="30" customHeight="1">
      <c r="A23" s="18">
        <v>15</v>
      </c>
      <c r="B23" s="113" t="s">
        <v>85</v>
      </c>
      <c r="C23" s="85" t="s">
        <v>86</v>
      </c>
      <c r="D23" s="86" t="s">
        <v>51</v>
      </c>
      <c r="E23" s="85" t="s">
        <v>52</v>
      </c>
      <c r="F23" s="112">
        <v>11</v>
      </c>
      <c r="G23" s="18">
        <v>0</v>
      </c>
      <c r="H23" s="85" t="s">
        <v>53</v>
      </c>
      <c r="I23" s="117" t="s">
        <v>54</v>
      </c>
      <c r="J23" s="119">
        <v>326</v>
      </c>
      <c r="K23" s="23">
        <f t="shared" si="0"/>
        <v>65.2</v>
      </c>
      <c r="L23" s="23">
        <v>40</v>
      </c>
      <c r="M23" s="23">
        <v>39.5</v>
      </c>
      <c r="N23" s="118">
        <v>63</v>
      </c>
      <c r="O23" s="23">
        <v>82.14</v>
      </c>
      <c r="P23" s="92"/>
      <c r="Q23" s="92"/>
      <c r="R23" s="92"/>
      <c r="S23" s="92"/>
      <c r="T23" s="92"/>
      <c r="U23" s="18"/>
      <c r="V23" s="23">
        <f t="shared" si="1"/>
        <v>75.606</v>
      </c>
      <c r="W23" s="18"/>
      <c r="X23" s="23">
        <f t="shared" si="2"/>
        <v>70.40299999999999</v>
      </c>
      <c r="Y23" s="18" t="s">
        <v>80</v>
      </c>
      <c r="Z23" s="124" t="s">
        <v>71</v>
      </c>
    </row>
    <row r="24" spans="1:26" s="34" customFormat="1" ht="16.5" customHeight="1">
      <c r="A24" s="33" t="s">
        <v>87</v>
      </c>
      <c r="B24" s="43" t="s">
        <v>88</v>
      </c>
      <c r="C24" s="43"/>
      <c r="D24" s="43"/>
      <c r="E24" s="43"/>
      <c r="F24" s="43"/>
      <c r="G24" s="43"/>
      <c r="H24" s="43"/>
      <c r="I24" s="43"/>
      <c r="J24" s="43"/>
      <c r="K24" s="43"/>
      <c r="L24" s="43"/>
      <c r="M24" s="33"/>
      <c r="N24" s="33"/>
      <c r="O24" s="33"/>
      <c r="P24" s="120"/>
      <c r="Q24" s="120"/>
      <c r="R24" s="120"/>
      <c r="S24" s="120"/>
      <c r="T24" s="120"/>
      <c r="U24" s="120"/>
      <c r="V24" s="33"/>
      <c r="W24" s="33"/>
      <c r="X24" s="33"/>
      <c r="Y24" s="47"/>
      <c r="Z24" s="33"/>
    </row>
    <row r="25" spans="1:253" ht="19.5" customHeight="1">
      <c r="A25" s="44"/>
      <c r="B25" s="45" t="s">
        <v>89</v>
      </c>
      <c r="C25" s="46"/>
      <c r="D25" s="44"/>
      <c r="E25" s="47"/>
      <c r="F25" s="47"/>
      <c r="G25" s="47"/>
      <c r="H25" s="47"/>
      <c r="I25" s="47"/>
      <c r="J25" s="44"/>
      <c r="K25" s="44"/>
      <c r="L25" s="44"/>
      <c r="M25" s="44"/>
      <c r="N25" s="44"/>
      <c r="O25" s="44"/>
      <c r="P25" s="44"/>
      <c r="Q25" s="44"/>
      <c r="R25" s="44"/>
      <c r="S25" s="44"/>
      <c r="T25" s="44"/>
      <c r="U25" s="44"/>
      <c r="V25" s="44"/>
      <c r="W25" s="44"/>
      <c r="X25" s="47"/>
      <c r="Y25" s="47"/>
      <c r="Z25" s="44"/>
      <c r="AA25" s="27"/>
      <c r="AB25" s="27"/>
      <c r="AC25" s="27"/>
      <c r="AD25" s="27"/>
      <c r="AE25" s="27"/>
      <c r="AF25" s="27"/>
      <c r="AG25" s="27"/>
      <c r="AH25" s="27"/>
      <c r="AI25" s="27"/>
      <c r="AJ25" s="27"/>
      <c r="AK25" s="27"/>
      <c r="AL25" s="27"/>
      <c r="AM25" s="27"/>
      <c r="AN25" s="27"/>
      <c r="AO25" s="27"/>
      <c r="AP25" s="27"/>
      <c r="AQ25" s="27"/>
      <c r="AR25" s="27"/>
      <c r="AS25" s="27"/>
      <c r="AT25" s="27"/>
      <c r="AU25" s="27"/>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c r="HY25" s="25"/>
      <c r="HZ25" s="25"/>
      <c r="IA25" s="25"/>
      <c r="IB25" s="25"/>
      <c r="IC25" s="25"/>
      <c r="ID25" s="25"/>
      <c r="IE25" s="25"/>
      <c r="IF25" s="25"/>
      <c r="IG25" s="25"/>
      <c r="IH25" s="25"/>
      <c r="II25" s="25"/>
      <c r="IJ25" s="25"/>
      <c r="IK25" s="25"/>
      <c r="IL25" s="25"/>
      <c r="IM25" s="25"/>
      <c r="IN25" s="25"/>
      <c r="IO25" s="25"/>
      <c r="IP25" s="25"/>
      <c r="IQ25" s="25"/>
      <c r="IR25" s="25"/>
      <c r="IS25" s="25"/>
    </row>
    <row r="26" spans="1:253" ht="19.5" customHeight="1">
      <c r="A26" s="44"/>
      <c r="B26" s="48" t="s">
        <v>90</v>
      </c>
      <c r="C26" s="48"/>
      <c r="D26" s="48"/>
      <c r="E26" s="48"/>
      <c r="F26" s="48"/>
      <c r="G26" s="48"/>
      <c r="H26" s="48"/>
      <c r="I26" s="48"/>
      <c r="J26" s="48"/>
      <c r="K26" s="48"/>
      <c r="L26" s="48"/>
      <c r="M26" s="48"/>
      <c r="N26" s="48"/>
      <c r="O26" s="48"/>
      <c r="P26" s="44"/>
      <c r="Q26" s="44"/>
      <c r="R26" s="44"/>
      <c r="S26" s="44"/>
      <c r="T26" s="44"/>
      <c r="U26" s="44"/>
      <c r="V26" s="44"/>
      <c r="W26" s="44"/>
      <c r="X26" s="47"/>
      <c r="Y26" s="47"/>
      <c r="Z26" s="44"/>
      <c r="AA26" s="27"/>
      <c r="AB26" s="27"/>
      <c r="AC26" s="27"/>
      <c r="AD26" s="27"/>
      <c r="AE26" s="27"/>
      <c r="AF26" s="27"/>
      <c r="AG26" s="27"/>
      <c r="AH26" s="27"/>
      <c r="AI26" s="27"/>
      <c r="AJ26" s="27"/>
      <c r="AK26" s="27"/>
      <c r="AL26" s="27"/>
      <c r="AM26" s="27"/>
      <c r="AN26" s="27"/>
      <c r="AO26" s="27"/>
      <c r="AP26" s="27"/>
      <c r="AQ26" s="27"/>
      <c r="AR26" s="27"/>
      <c r="AS26" s="27"/>
      <c r="AT26" s="27"/>
      <c r="AU26" s="27"/>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c r="IN26" s="25"/>
      <c r="IO26" s="25"/>
      <c r="IP26" s="25"/>
      <c r="IQ26" s="25"/>
      <c r="IR26" s="25"/>
      <c r="IS26" s="25"/>
    </row>
    <row r="27" spans="1:253" ht="19.5" customHeight="1">
      <c r="A27" s="44"/>
      <c r="B27" s="48" t="s">
        <v>91</v>
      </c>
      <c r="C27" s="48"/>
      <c r="D27" s="48"/>
      <c r="E27" s="48"/>
      <c r="F27" s="48"/>
      <c r="G27" s="48"/>
      <c r="H27" s="48"/>
      <c r="I27" s="48"/>
      <c r="J27" s="48"/>
      <c r="K27" s="48"/>
      <c r="L27" s="48"/>
      <c r="M27" s="48"/>
      <c r="N27" s="48"/>
      <c r="O27" s="48"/>
      <c r="P27" s="44"/>
      <c r="Q27" s="44"/>
      <c r="R27" s="44"/>
      <c r="S27" s="44"/>
      <c r="T27" s="44"/>
      <c r="U27" s="44"/>
      <c r="V27" s="44"/>
      <c r="W27" s="44"/>
      <c r="X27" s="47"/>
      <c r="Y27" s="47"/>
      <c r="Z27" s="44"/>
      <c r="AA27" s="27"/>
      <c r="AB27" s="27"/>
      <c r="AC27" s="27"/>
      <c r="AD27" s="27"/>
      <c r="AE27" s="27"/>
      <c r="AF27" s="27"/>
      <c r="AG27" s="27"/>
      <c r="AH27" s="27"/>
      <c r="AI27" s="27"/>
      <c r="AJ27" s="27"/>
      <c r="AK27" s="27"/>
      <c r="AL27" s="27"/>
      <c r="AM27" s="27"/>
      <c r="AN27" s="27"/>
      <c r="AO27" s="27"/>
      <c r="AP27" s="27"/>
      <c r="AQ27" s="27"/>
      <c r="AR27" s="27"/>
      <c r="AS27" s="27"/>
      <c r="AT27" s="27"/>
      <c r="AU27" s="27"/>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c r="IG27" s="25"/>
      <c r="IH27" s="25"/>
      <c r="II27" s="25"/>
      <c r="IJ27" s="25"/>
      <c r="IK27" s="25"/>
      <c r="IL27" s="25"/>
      <c r="IM27" s="25"/>
      <c r="IN27" s="25"/>
      <c r="IO27" s="25"/>
      <c r="IP27" s="25"/>
      <c r="IQ27" s="25"/>
      <c r="IR27" s="25"/>
      <c r="IS27" s="25"/>
    </row>
    <row r="28" spans="1:253" ht="19.5" customHeight="1">
      <c r="A28" s="44"/>
      <c r="B28" s="45" t="s">
        <v>92</v>
      </c>
      <c r="C28" s="46"/>
      <c r="D28" s="44"/>
      <c r="E28" s="47"/>
      <c r="F28" s="47"/>
      <c r="G28" s="47"/>
      <c r="H28" s="47"/>
      <c r="I28" s="47"/>
      <c r="J28" s="44"/>
      <c r="K28" s="44"/>
      <c r="L28" s="44"/>
      <c r="M28" s="44"/>
      <c r="N28" s="44"/>
      <c r="O28" s="44"/>
      <c r="P28" s="44"/>
      <c r="Q28" s="44"/>
      <c r="R28" s="44"/>
      <c r="S28" s="44"/>
      <c r="T28" s="44"/>
      <c r="U28" s="44"/>
      <c r="V28" s="44"/>
      <c r="W28" s="44"/>
      <c r="X28" s="47"/>
      <c r="Y28" s="47"/>
      <c r="Z28" s="44"/>
      <c r="AA28" s="27"/>
      <c r="AB28" s="27"/>
      <c r="AC28" s="27"/>
      <c r="AD28" s="27"/>
      <c r="AE28" s="27"/>
      <c r="AF28" s="27"/>
      <c r="AG28" s="27"/>
      <c r="AH28" s="27"/>
      <c r="AI28" s="27"/>
      <c r="AJ28" s="27"/>
      <c r="AK28" s="27"/>
      <c r="AL28" s="27"/>
      <c r="AM28" s="27"/>
      <c r="AN28" s="27"/>
      <c r="AO28" s="27"/>
      <c r="AP28" s="27"/>
      <c r="AQ28" s="27"/>
      <c r="AR28" s="27"/>
      <c r="AS28" s="27"/>
      <c r="AT28" s="27"/>
      <c r="AU28" s="27"/>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c r="GH28" s="25"/>
      <c r="GI28" s="25"/>
      <c r="GJ28" s="25"/>
      <c r="GK28" s="25"/>
      <c r="GL28" s="25"/>
      <c r="GM28" s="25"/>
      <c r="GN28" s="25"/>
      <c r="GO28" s="25"/>
      <c r="GP28" s="25"/>
      <c r="GQ28" s="25"/>
      <c r="GR28" s="25"/>
      <c r="GS28" s="25"/>
      <c r="GT28" s="25"/>
      <c r="GU28" s="25"/>
      <c r="GV28" s="25"/>
      <c r="GW28" s="25"/>
      <c r="GX28" s="25"/>
      <c r="GY28" s="25"/>
      <c r="GZ28" s="25"/>
      <c r="HA28" s="25"/>
      <c r="HB28" s="25"/>
      <c r="HC28" s="25"/>
      <c r="HD28" s="25"/>
      <c r="HE28" s="25"/>
      <c r="HF28" s="25"/>
      <c r="HG28" s="25"/>
      <c r="HH28" s="25"/>
      <c r="HI28" s="25"/>
      <c r="HJ28" s="25"/>
      <c r="HK28" s="25"/>
      <c r="HL28" s="25"/>
      <c r="HM28" s="25"/>
      <c r="HN28" s="25"/>
      <c r="HO28" s="25"/>
      <c r="HP28" s="25"/>
      <c r="HQ28" s="25"/>
      <c r="HR28" s="25"/>
      <c r="HS28" s="25"/>
      <c r="HT28" s="25"/>
      <c r="HU28" s="25"/>
      <c r="HV28" s="25"/>
      <c r="HW28" s="25"/>
      <c r="HX28" s="25"/>
      <c r="HY28" s="25"/>
      <c r="HZ28" s="25"/>
      <c r="IA28" s="25"/>
      <c r="IB28" s="25"/>
      <c r="IC28" s="25"/>
      <c r="ID28" s="25"/>
      <c r="IE28" s="25"/>
      <c r="IF28" s="25"/>
      <c r="IG28" s="25"/>
      <c r="IH28" s="25"/>
      <c r="II28" s="25"/>
      <c r="IJ28" s="25"/>
      <c r="IK28" s="25"/>
      <c r="IL28" s="25"/>
      <c r="IM28" s="25"/>
      <c r="IN28" s="25"/>
      <c r="IO28" s="25"/>
      <c r="IP28" s="25"/>
      <c r="IQ28" s="25"/>
      <c r="IR28" s="25"/>
      <c r="IS28" s="25"/>
    </row>
    <row r="29" spans="1:253" ht="19.5" customHeight="1">
      <c r="A29" s="44"/>
      <c r="B29" s="45" t="s">
        <v>93</v>
      </c>
      <c r="C29" s="46"/>
      <c r="D29" s="44"/>
      <c r="E29" s="47"/>
      <c r="F29" s="47"/>
      <c r="G29" s="47"/>
      <c r="H29" s="47"/>
      <c r="I29" s="47"/>
      <c r="J29" s="44"/>
      <c r="K29" s="44"/>
      <c r="L29" s="44"/>
      <c r="M29" s="44"/>
      <c r="N29" s="44"/>
      <c r="O29" s="44"/>
      <c r="P29" s="44"/>
      <c r="Q29" s="44"/>
      <c r="R29" s="44"/>
      <c r="S29" s="44"/>
      <c r="T29" s="44"/>
      <c r="U29" s="44"/>
      <c r="V29" s="44"/>
      <c r="W29" s="44"/>
      <c r="X29" s="47"/>
      <c r="Y29" s="47"/>
      <c r="Z29" s="44"/>
      <c r="AA29" s="27"/>
      <c r="AB29" s="27"/>
      <c r="AC29" s="27"/>
      <c r="AD29" s="27"/>
      <c r="AE29" s="27"/>
      <c r="AF29" s="27"/>
      <c r="AG29" s="27"/>
      <c r="AH29" s="27"/>
      <c r="AI29" s="27"/>
      <c r="AJ29" s="27"/>
      <c r="AK29" s="27"/>
      <c r="AL29" s="27"/>
      <c r="AM29" s="27"/>
      <c r="AN29" s="27"/>
      <c r="AO29" s="27"/>
      <c r="AP29" s="27"/>
      <c r="AQ29" s="27"/>
      <c r="AR29" s="27"/>
      <c r="AS29" s="27"/>
      <c r="AT29" s="27"/>
      <c r="AU29" s="27"/>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c r="FM29" s="25"/>
      <c r="FN29" s="25"/>
      <c r="FO29" s="25"/>
      <c r="FP29" s="25"/>
      <c r="FQ29" s="25"/>
      <c r="FR29" s="25"/>
      <c r="FS29" s="25"/>
      <c r="FT29" s="25"/>
      <c r="FU29" s="25"/>
      <c r="FV29" s="25"/>
      <c r="FW29" s="25"/>
      <c r="FX29" s="25"/>
      <c r="FY29" s="25"/>
      <c r="FZ29" s="25"/>
      <c r="GA29" s="25"/>
      <c r="GB29" s="25"/>
      <c r="GC29" s="25"/>
      <c r="GD29" s="25"/>
      <c r="GE29" s="25"/>
      <c r="GF29" s="25"/>
      <c r="GG29" s="25"/>
      <c r="GH29" s="25"/>
      <c r="GI29" s="25"/>
      <c r="GJ29" s="25"/>
      <c r="GK29" s="25"/>
      <c r="GL29" s="25"/>
      <c r="GM29" s="25"/>
      <c r="GN29" s="25"/>
      <c r="GO29" s="25"/>
      <c r="GP29" s="25"/>
      <c r="GQ29" s="25"/>
      <c r="GR29" s="25"/>
      <c r="GS29" s="25"/>
      <c r="GT29" s="25"/>
      <c r="GU29" s="25"/>
      <c r="GV29" s="25"/>
      <c r="GW29" s="25"/>
      <c r="GX29" s="25"/>
      <c r="GY29" s="25"/>
      <c r="GZ29" s="25"/>
      <c r="HA29" s="25"/>
      <c r="HB29" s="25"/>
      <c r="HC29" s="25"/>
      <c r="HD29" s="25"/>
      <c r="HE29" s="25"/>
      <c r="HF29" s="25"/>
      <c r="HG29" s="25"/>
      <c r="HH29" s="25"/>
      <c r="HI29" s="25"/>
      <c r="HJ29" s="25"/>
      <c r="HK29" s="25"/>
      <c r="HL29" s="25"/>
      <c r="HM29" s="25"/>
      <c r="HN29" s="25"/>
      <c r="HO29" s="25"/>
      <c r="HP29" s="25"/>
      <c r="HQ29" s="25"/>
      <c r="HR29" s="25"/>
      <c r="HS29" s="25"/>
      <c r="HT29" s="25"/>
      <c r="HU29" s="25"/>
      <c r="HV29" s="25"/>
      <c r="HW29" s="25"/>
      <c r="HX29" s="25"/>
      <c r="HY29" s="25"/>
      <c r="HZ29" s="25"/>
      <c r="IA29" s="25"/>
      <c r="IB29" s="25"/>
      <c r="IC29" s="25"/>
      <c r="ID29" s="25"/>
      <c r="IE29" s="25"/>
      <c r="IF29" s="25"/>
      <c r="IG29" s="25"/>
      <c r="IH29" s="25"/>
      <c r="II29" s="25"/>
      <c r="IJ29" s="25"/>
      <c r="IK29" s="25"/>
      <c r="IL29" s="25"/>
      <c r="IM29" s="25"/>
      <c r="IN29" s="25"/>
      <c r="IO29" s="25"/>
      <c r="IP29" s="25"/>
      <c r="IQ29" s="25"/>
      <c r="IR29" s="25"/>
      <c r="IS29" s="25"/>
    </row>
    <row r="30" spans="1:253" ht="19.5" customHeight="1">
      <c r="A30" s="44"/>
      <c r="B30" s="45" t="s">
        <v>94</v>
      </c>
      <c r="C30" s="46"/>
      <c r="D30" s="44"/>
      <c r="E30" s="47"/>
      <c r="F30" s="47"/>
      <c r="G30" s="47"/>
      <c r="H30" s="47"/>
      <c r="I30" s="47"/>
      <c r="J30" s="44"/>
      <c r="K30" s="44"/>
      <c r="L30" s="44"/>
      <c r="M30" s="44"/>
      <c r="N30" s="44"/>
      <c r="O30" s="44"/>
      <c r="P30" s="44"/>
      <c r="Q30" s="44"/>
      <c r="R30" s="44"/>
      <c r="S30" s="44"/>
      <c r="T30" s="44"/>
      <c r="U30" s="44"/>
      <c r="V30" s="44"/>
      <c r="W30" s="44"/>
      <c r="X30" s="47"/>
      <c r="Y30" s="47"/>
      <c r="Z30" s="44"/>
      <c r="AA30" s="27"/>
      <c r="AB30" s="27"/>
      <c r="AC30" s="27"/>
      <c r="AD30" s="27"/>
      <c r="AE30" s="27"/>
      <c r="AF30" s="27"/>
      <c r="AG30" s="27"/>
      <c r="AH30" s="27"/>
      <c r="AI30" s="27"/>
      <c r="AJ30" s="27"/>
      <c r="AK30" s="27"/>
      <c r="AL30" s="27"/>
      <c r="AM30" s="27"/>
      <c r="AN30" s="27"/>
      <c r="AO30" s="27"/>
      <c r="AP30" s="27"/>
      <c r="AQ30" s="27"/>
      <c r="AR30" s="27"/>
      <c r="AS30" s="27"/>
      <c r="AT30" s="27"/>
      <c r="AU30" s="27"/>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c r="GF30" s="25"/>
      <c r="GG30" s="25"/>
      <c r="GH30" s="25"/>
      <c r="GI30" s="25"/>
      <c r="GJ30" s="25"/>
      <c r="GK30" s="25"/>
      <c r="GL30" s="25"/>
      <c r="GM30" s="25"/>
      <c r="GN30" s="25"/>
      <c r="GO30" s="25"/>
      <c r="GP30" s="25"/>
      <c r="GQ30" s="25"/>
      <c r="GR30" s="25"/>
      <c r="GS30" s="25"/>
      <c r="GT30" s="25"/>
      <c r="GU30" s="25"/>
      <c r="GV30" s="25"/>
      <c r="GW30" s="25"/>
      <c r="GX30" s="25"/>
      <c r="GY30" s="25"/>
      <c r="GZ30" s="25"/>
      <c r="HA30" s="25"/>
      <c r="HB30" s="25"/>
      <c r="HC30" s="25"/>
      <c r="HD30" s="25"/>
      <c r="HE30" s="25"/>
      <c r="HF30" s="25"/>
      <c r="HG30" s="25"/>
      <c r="HH30" s="25"/>
      <c r="HI30" s="25"/>
      <c r="HJ30" s="25"/>
      <c r="HK30" s="25"/>
      <c r="HL30" s="25"/>
      <c r="HM30" s="25"/>
      <c r="HN30" s="25"/>
      <c r="HO30" s="25"/>
      <c r="HP30" s="25"/>
      <c r="HQ30" s="25"/>
      <c r="HR30" s="25"/>
      <c r="HS30" s="25"/>
      <c r="HT30" s="25"/>
      <c r="HU30" s="25"/>
      <c r="HV30" s="25"/>
      <c r="HW30" s="25"/>
      <c r="HX30" s="25"/>
      <c r="HY30" s="25"/>
      <c r="HZ30" s="25"/>
      <c r="IA30" s="25"/>
      <c r="IB30" s="25"/>
      <c r="IC30" s="25"/>
      <c r="ID30" s="25"/>
      <c r="IE30" s="25"/>
      <c r="IF30" s="25"/>
      <c r="IG30" s="25"/>
      <c r="IH30" s="25"/>
      <c r="II30" s="25"/>
      <c r="IJ30" s="25"/>
      <c r="IK30" s="25"/>
      <c r="IL30" s="25"/>
      <c r="IM30" s="25"/>
      <c r="IN30" s="25"/>
      <c r="IO30" s="25"/>
      <c r="IP30" s="25"/>
      <c r="IQ30" s="25"/>
      <c r="IR30" s="25"/>
      <c r="IS30" s="25"/>
    </row>
    <row r="31" spans="1:253" ht="19.5" customHeight="1">
      <c r="A31" s="44"/>
      <c r="B31" s="45" t="s">
        <v>95</v>
      </c>
      <c r="C31" s="46"/>
      <c r="D31" s="44"/>
      <c r="E31" s="47"/>
      <c r="F31" s="47"/>
      <c r="G31" s="47"/>
      <c r="H31" s="47"/>
      <c r="I31" s="47"/>
      <c r="J31" s="44"/>
      <c r="K31" s="44"/>
      <c r="L31" s="44"/>
      <c r="M31" s="44"/>
      <c r="N31" s="44"/>
      <c r="O31" s="44"/>
      <c r="P31" s="44"/>
      <c r="Q31" s="44"/>
      <c r="R31" s="44"/>
      <c r="S31" s="44"/>
      <c r="T31" s="44"/>
      <c r="U31" s="44"/>
      <c r="V31" s="44"/>
      <c r="W31" s="44"/>
      <c r="X31" s="47"/>
      <c r="Y31" s="47"/>
      <c r="Z31" s="44"/>
      <c r="AA31" s="27"/>
      <c r="AB31" s="27"/>
      <c r="AC31" s="27"/>
      <c r="AD31" s="27"/>
      <c r="AE31" s="27"/>
      <c r="AF31" s="27"/>
      <c r="AG31" s="27"/>
      <c r="AH31" s="27"/>
      <c r="AI31" s="27"/>
      <c r="AJ31" s="27"/>
      <c r="AK31" s="27"/>
      <c r="AL31" s="27"/>
      <c r="AM31" s="27"/>
      <c r="AN31" s="27"/>
      <c r="AO31" s="27"/>
      <c r="AP31" s="27"/>
      <c r="AQ31" s="27"/>
      <c r="AR31" s="27"/>
      <c r="AS31" s="27"/>
      <c r="AT31" s="27"/>
      <c r="AU31" s="27"/>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c r="IC31" s="25"/>
      <c r="ID31" s="25"/>
      <c r="IE31" s="25"/>
      <c r="IF31" s="25"/>
      <c r="IG31" s="25"/>
      <c r="IH31" s="25"/>
      <c r="II31" s="25"/>
      <c r="IJ31" s="25"/>
      <c r="IK31" s="25"/>
      <c r="IL31" s="25"/>
      <c r="IM31" s="25"/>
      <c r="IN31" s="25"/>
      <c r="IO31" s="25"/>
      <c r="IP31" s="25"/>
      <c r="IQ31" s="25"/>
      <c r="IR31" s="25"/>
      <c r="IS31" s="25"/>
    </row>
    <row r="32" spans="1:253" s="5" customFormat="1" ht="15" customHeight="1">
      <c r="A32" s="44"/>
      <c r="B32" s="44" t="s">
        <v>96</v>
      </c>
      <c r="C32" s="44"/>
      <c r="D32" s="44"/>
      <c r="E32" s="47"/>
      <c r="F32" s="47"/>
      <c r="G32" s="47"/>
      <c r="H32" s="47"/>
      <c r="I32" s="47"/>
      <c r="J32" s="44"/>
      <c r="K32" s="44"/>
      <c r="L32" s="44"/>
      <c r="M32" s="44"/>
      <c r="N32" s="44"/>
      <c r="O32" s="44"/>
      <c r="P32" s="44"/>
      <c r="Q32" s="44"/>
      <c r="R32" s="44"/>
      <c r="S32" s="44"/>
      <c r="T32" s="44"/>
      <c r="U32" s="44"/>
      <c r="V32" s="44"/>
      <c r="W32" s="44"/>
      <c r="X32" s="47"/>
      <c r="Y32" s="47"/>
      <c r="Z32" s="44"/>
      <c r="AA32" s="27"/>
      <c r="AB32" s="27"/>
      <c r="AC32" s="27"/>
      <c r="AD32" s="27"/>
      <c r="AE32" s="27"/>
      <c r="AF32" s="27"/>
      <c r="AG32" s="27"/>
      <c r="AH32" s="27"/>
      <c r="AI32" s="27"/>
      <c r="AJ32" s="27"/>
      <c r="AK32" s="27"/>
      <c r="AL32" s="27"/>
      <c r="AM32" s="27"/>
      <c r="AN32" s="27"/>
      <c r="AO32" s="27"/>
      <c r="AP32" s="27"/>
      <c r="AQ32" s="27"/>
      <c r="AR32" s="27"/>
      <c r="AS32" s="27"/>
      <c r="AT32" s="27"/>
      <c r="AU32" s="27"/>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c r="HK32" s="25"/>
      <c r="HL32" s="25"/>
      <c r="HM32" s="25"/>
      <c r="HN32" s="25"/>
      <c r="HO32" s="25"/>
      <c r="HP32" s="25"/>
      <c r="HQ32" s="25"/>
      <c r="HR32" s="25"/>
      <c r="HS32" s="25"/>
      <c r="HT32" s="25"/>
      <c r="HU32" s="25"/>
      <c r="HV32" s="25"/>
      <c r="HW32" s="25"/>
      <c r="HX32" s="25"/>
      <c r="HY32" s="25"/>
      <c r="HZ32" s="25"/>
      <c r="IA32" s="25"/>
      <c r="IB32" s="25"/>
      <c r="IC32" s="25"/>
      <c r="ID32" s="25"/>
      <c r="IE32" s="25"/>
      <c r="IF32" s="25"/>
      <c r="IG32" s="25"/>
      <c r="IH32" s="25"/>
      <c r="II32" s="25"/>
      <c r="IJ32" s="25"/>
      <c r="IK32" s="25"/>
      <c r="IL32" s="25"/>
      <c r="IM32" s="25"/>
      <c r="IN32" s="25"/>
      <c r="IO32" s="25"/>
      <c r="IP32" s="25"/>
      <c r="IQ32" s="25"/>
      <c r="IR32" s="25"/>
      <c r="IS32" s="25"/>
    </row>
    <row r="33" spans="1:253" s="5" customFormat="1" ht="18" customHeight="1">
      <c r="A33" s="44"/>
      <c r="B33" s="44" t="s">
        <v>97</v>
      </c>
      <c r="C33" s="44"/>
      <c r="D33" s="44"/>
      <c r="E33" s="47"/>
      <c r="F33" s="47"/>
      <c r="G33" s="47"/>
      <c r="H33" s="47"/>
      <c r="I33" s="47"/>
      <c r="J33" s="44"/>
      <c r="K33" s="44"/>
      <c r="L33" s="44"/>
      <c r="M33" s="44"/>
      <c r="N33" s="44" t="s">
        <v>98</v>
      </c>
      <c r="O33" s="44"/>
      <c r="P33" s="59"/>
      <c r="Q33" s="59"/>
      <c r="R33" s="59"/>
      <c r="S33" s="59"/>
      <c r="T33" s="59"/>
      <c r="U33" s="59"/>
      <c r="V33" s="44"/>
      <c r="W33" s="44"/>
      <c r="X33" s="47"/>
      <c r="Y33" s="47"/>
      <c r="Z33" s="44"/>
      <c r="AA33" s="27"/>
      <c r="AB33" s="27"/>
      <c r="AC33" s="27"/>
      <c r="AD33" s="27"/>
      <c r="AE33" s="27"/>
      <c r="AF33" s="27"/>
      <c r="AG33" s="27"/>
      <c r="AH33" s="27"/>
      <c r="AI33" s="27"/>
      <c r="AJ33" s="27"/>
      <c r="AK33" s="27"/>
      <c r="AL33" s="27"/>
      <c r="AM33" s="27"/>
      <c r="AN33" s="27"/>
      <c r="AO33" s="27"/>
      <c r="AP33" s="27"/>
      <c r="AQ33" s="27"/>
      <c r="AR33" s="27"/>
      <c r="AS33" s="27"/>
      <c r="AT33" s="27"/>
      <c r="AU33" s="27"/>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5"/>
      <c r="GJ33" s="25"/>
      <c r="GK33" s="25"/>
      <c r="GL33" s="25"/>
      <c r="GM33" s="25"/>
      <c r="GN33" s="25"/>
      <c r="GO33" s="25"/>
      <c r="GP33" s="25"/>
      <c r="GQ33" s="25"/>
      <c r="GR33" s="25"/>
      <c r="GS33" s="25"/>
      <c r="GT33" s="25"/>
      <c r="GU33" s="25"/>
      <c r="GV33" s="25"/>
      <c r="GW33" s="25"/>
      <c r="GX33" s="25"/>
      <c r="GY33" s="25"/>
      <c r="GZ33" s="25"/>
      <c r="HA33" s="25"/>
      <c r="HB33" s="25"/>
      <c r="HC33" s="25"/>
      <c r="HD33" s="25"/>
      <c r="HE33" s="25"/>
      <c r="HF33" s="25"/>
      <c r="HG33" s="25"/>
      <c r="HH33" s="25"/>
      <c r="HI33" s="25"/>
      <c r="HJ33" s="25"/>
      <c r="HK33" s="25"/>
      <c r="HL33" s="25"/>
      <c r="HM33" s="25"/>
      <c r="HN33" s="25"/>
      <c r="HO33" s="25"/>
      <c r="HP33" s="25"/>
      <c r="HQ33" s="25"/>
      <c r="HR33" s="25"/>
      <c r="HS33" s="25"/>
      <c r="HT33" s="25"/>
      <c r="HU33" s="25"/>
      <c r="HV33" s="25"/>
      <c r="HW33" s="25"/>
      <c r="HX33" s="25"/>
      <c r="HY33" s="25"/>
      <c r="HZ33" s="25"/>
      <c r="IA33" s="25"/>
      <c r="IB33" s="25"/>
      <c r="IC33" s="25"/>
      <c r="ID33" s="25"/>
      <c r="IE33" s="25"/>
      <c r="IF33" s="25"/>
      <c r="IG33" s="25"/>
      <c r="IH33" s="25"/>
      <c r="II33" s="25"/>
      <c r="IJ33" s="25"/>
      <c r="IK33" s="25"/>
      <c r="IL33" s="25"/>
      <c r="IM33" s="25"/>
      <c r="IN33" s="25"/>
      <c r="IO33" s="25"/>
      <c r="IP33" s="25"/>
      <c r="IQ33" s="25"/>
      <c r="IR33" s="25"/>
      <c r="IS33" s="25"/>
    </row>
    <row r="34" spans="1:253" s="5" customFormat="1" ht="15.75" customHeight="1">
      <c r="A34" s="44"/>
      <c r="B34" s="44"/>
      <c r="C34" s="46"/>
      <c r="D34" s="44"/>
      <c r="E34" s="47"/>
      <c r="F34" s="47"/>
      <c r="G34" s="47"/>
      <c r="H34" s="47"/>
      <c r="I34" s="47"/>
      <c r="J34" s="44"/>
      <c r="K34" s="44"/>
      <c r="L34" s="44"/>
      <c r="M34" s="44"/>
      <c r="N34" s="44" t="s">
        <v>99</v>
      </c>
      <c r="O34" s="44"/>
      <c r="P34" s="59"/>
      <c r="Q34" s="59"/>
      <c r="R34" s="59"/>
      <c r="S34" s="59"/>
      <c r="T34" s="59"/>
      <c r="U34" s="59"/>
      <c r="V34" s="44"/>
      <c r="W34" s="44"/>
      <c r="X34" s="47"/>
      <c r="Y34" s="47"/>
      <c r="Z34" s="44"/>
      <c r="AA34" s="27"/>
      <c r="AB34" s="27"/>
      <c r="AC34" s="27"/>
      <c r="AD34" s="27"/>
      <c r="AE34" s="27"/>
      <c r="AF34" s="27"/>
      <c r="AG34" s="27"/>
      <c r="AH34" s="27"/>
      <c r="AI34" s="27"/>
      <c r="AJ34" s="27"/>
      <c r="AK34" s="27"/>
      <c r="AL34" s="27"/>
      <c r="AM34" s="27"/>
      <c r="AN34" s="27"/>
      <c r="AO34" s="27"/>
      <c r="AP34" s="27"/>
      <c r="AQ34" s="27"/>
      <c r="AR34" s="27"/>
      <c r="AS34" s="27"/>
      <c r="AT34" s="27"/>
      <c r="AU34" s="27"/>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c r="GH34" s="25"/>
      <c r="GI34" s="25"/>
      <c r="GJ34" s="25"/>
      <c r="GK34" s="25"/>
      <c r="GL34" s="25"/>
      <c r="GM34" s="25"/>
      <c r="GN34" s="25"/>
      <c r="GO34" s="25"/>
      <c r="GP34" s="25"/>
      <c r="GQ34" s="25"/>
      <c r="GR34" s="25"/>
      <c r="GS34" s="25"/>
      <c r="GT34" s="25"/>
      <c r="GU34" s="25"/>
      <c r="GV34" s="25"/>
      <c r="GW34" s="25"/>
      <c r="GX34" s="25"/>
      <c r="GY34" s="25"/>
      <c r="GZ34" s="25"/>
      <c r="HA34" s="25"/>
      <c r="HB34" s="25"/>
      <c r="HC34" s="25"/>
      <c r="HD34" s="25"/>
      <c r="HE34" s="25"/>
      <c r="HF34" s="25"/>
      <c r="HG34" s="25"/>
      <c r="HH34" s="25"/>
      <c r="HI34" s="25"/>
      <c r="HJ34" s="25"/>
      <c r="HK34" s="25"/>
      <c r="HL34" s="25"/>
      <c r="HM34" s="25"/>
      <c r="HN34" s="25"/>
      <c r="HO34" s="25"/>
      <c r="HP34" s="25"/>
      <c r="HQ34" s="25"/>
      <c r="HR34" s="25"/>
      <c r="HS34" s="25"/>
      <c r="HT34" s="25"/>
      <c r="HU34" s="25"/>
      <c r="HV34" s="25"/>
      <c r="HW34" s="25"/>
      <c r="HX34" s="25"/>
      <c r="HY34" s="25"/>
      <c r="HZ34" s="25"/>
      <c r="IA34" s="25"/>
      <c r="IB34" s="25"/>
      <c r="IC34" s="25"/>
      <c r="ID34" s="25"/>
      <c r="IE34" s="25"/>
      <c r="IF34" s="25"/>
      <c r="IG34" s="25"/>
      <c r="IH34" s="25"/>
      <c r="II34" s="25"/>
      <c r="IJ34" s="25"/>
      <c r="IK34" s="25"/>
      <c r="IL34" s="25"/>
      <c r="IM34" s="25"/>
      <c r="IN34" s="25"/>
      <c r="IO34" s="25"/>
      <c r="IP34" s="25"/>
      <c r="IQ34" s="25"/>
      <c r="IR34" s="25"/>
      <c r="IS34" s="25"/>
    </row>
  </sheetData>
  <sheetProtection/>
  <mergeCells count="38">
    <mergeCell ref="A1:Z1"/>
    <mergeCell ref="L2:O2"/>
    <mergeCell ref="P2:S2"/>
    <mergeCell ref="P4:Q4"/>
    <mergeCell ref="R4:S4"/>
    <mergeCell ref="B24:L24"/>
    <mergeCell ref="B26:O26"/>
    <mergeCell ref="B27:N27"/>
    <mergeCell ref="B32:C32"/>
    <mergeCell ref="B33:C33"/>
    <mergeCell ref="N33:U33"/>
    <mergeCell ref="N34:U34"/>
    <mergeCell ref="A2:A6"/>
    <mergeCell ref="B2:B6"/>
    <mergeCell ref="C2:C6"/>
    <mergeCell ref="D2:D6"/>
    <mergeCell ref="E2:E6"/>
    <mergeCell ref="F2:F6"/>
    <mergeCell ref="G2:G6"/>
    <mergeCell ref="H2:H6"/>
    <mergeCell ref="I2:I6"/>
    <mergeCell ref="J2:J6"/>
    <mergeCell ref="K2:K3"/>
    <mergeCell ref="K4:K6"/>
    <mergeCell ref="N5:N6"/>
    <mergeCell ref="O5:O6"/>
    <mergeCell ref="T2:T3"/>
    <mergeCell ref="T5:T6"/>
    <mergeCell ref="U2:U6"/>
    <mergeCell ref="V2:V3"/>
    <mergeCell ref="V4:V6"/>
    <mergeCell ref="W2:W6"/>
    <mergeCell ref="X2:X6"/>
    <mergeCell ref="Y2:Y6"/>
    <mergeCell ref="Z2:Z6"/>
    <mergeCell ref="L5:M6"/>
    <mergeCell ref="P5:Q6"/>
    <mergeCell ref="R5:S6"/>
  </mergeCells>
  <conditionalFormatting sqref="B11:B14 B17:B20">
    <cfRule type="expression" priority="1" dxfId="0" stopIfTrue="1">
      <formula>AND(COUNTIF($B$11:$B$14,B11)+COUNTIF($B$17:$B$20,B11)&gt;1,NOT(ISBLANK(B11)))</formula>
    </cfRule>
  </conditionalFormatting>
  <printOptions/>
  <pageMargins left="0.53" right="0.37"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S37"/>
  <sheetViews>
    <sheetView workbookViewId="0" topLeftCell="D18">
      <selection activeCell="A9" sqref="A9:Z26"/>
    </sheetView>
  </sheetViews>
  <sheetFormatPr defaultColWidth="9.00390625" defaultRowHeight="14.25"/>
  <cols>
    <col min="1" max="1" width="3.375" style="0" customWidth="1"/>
    <col min="2" max="2" width="6.125" style="0" customWidth="1"/>
    <col min="3" max="3" width="12.875" style="0" customWidth="1"/>
    <col min="4" max="4" width="7.50390625" style="0" customWidth="1"/>
    <col min="5" max="5" width="11.375" style="0" customWidth="1"/>
    <col min="6" max="6" width="4.00390625" style="0" customWidth="1"/>
    <col min="7" max="7" width="3.75390625" style="0" customWidth="1"/>
    <col min="8" max="8" width="6.125" style="0" customWidth="1"/>
    <col min="9" max="9" width="5.00390625" style="0" customWidth="1"/>
    <col min="10" max="10" width="6.50390625" style="0" customWidth="1"/>
    <col min="11" max="12" width="5.875" style="0" customWidth="1"/>
    <col min="13" max="13" width="6.625" style="0" customWidth="1"/>
    <col min="14" max="14" width="7.875" style="0" customWidth="1"/>
    <col min="15" max="15" width="6.625" style="0" customWidth="1"/>
    <col min="16" max="18" width="7.75390625" style="0" customWidth="1"/>
    <col min="19" max="19" width="7.875" style="0" customWidth="1"/>
    <col min="20" max="20" width="11.25390625" style="0" customWidth="1"/>
    <col min="21" max="21" width="6.625" style="0" customWidth="1"/>
    <col min="22" max="22" width="6.375" style="0" customWidth="1"/>
    <col min="23" max="23" width="6.25390625" style="0" customWidth="1"/>
    <col min="24" max="24" width="6.75390625" style="0" customWidth="1"/>
    <col min="25" max="25" width="5.125" style="0" customWidth="1"/>
    <col min="26" max="26" width="5.25390625" style="0" customWidth="1"/>
  </cols>
  <sheetData>
    <row r="1" spans="1:253" s="79" customFormat="1" ht="45" customHeight="1">
      <c r="A1" s="80" t="s">
        <v>100</v>
      </c>
      <c r="B1" s="80"/>
      <c r="C1" s="80"/>
      <c r="D1" s="80"/>
      <c r="E1" s="8"/>
      <c r="F1" s="8"/>
      <c r="G1" s="8"/>
      <c r="H1" s="8"/>
      <c r="I1" s="8"/>
      <c r="J1" s="80"/>
      <c r="K1" s="80"/>
      <c r="L1" s="80"/>
      <c r="M1" s="80"/>
      <c r="N1" s="80"/>
      <c r="O1" s="80"/>
      <c r="P1" s="80"/>
      <c r="Q1" s="80"/>
      <c r="R1" s="80"/>
      <c r="S1" s="80"/>
      <c r="T1" s="80"/>
      <c r="U1" s="94"/>
      <c r="V1" s="80"/>
      <c r="W1" s="80"/>
      <c r="X1" s="80"/>
      <c r="Y1" s="80"/>
      <c r="Z1" s="105"/>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c r="DQ1" s="106"/>
      <c r="DR1" s="106"/>
      <c r="DS1" s="106"/>
      <c r="DT1" s="106"/>
      <c r="DU1" s="106"/>
      <c r="DV1" s="106"/>
      <c r="DW1" s="106"/>
      <c r="DX1" s="106"/>
      <c r="DY1" s="106"/>
      <c r="DZ1" s="106"/>
      <c r="EA1" s="106"/>
      <c r="EB1" s="106"/>
      <c r="EC1" s="106"/>
      <c r="ED1" s="106"/>
      <c r="EE1" s="106"/>
      <c r="EF1" s="106"/>
      <c r="EG1" s="106"/>
      <c r="EH1" s="106"/>
      <c r="EI1" s="106"/>
      <c r="EJ1" s="106"/>
      <c r="EK1" s="106"/>
      <c r="EL1" s="106"/>
      <c r="EM1" s="106"/>
      <c r="EN1" s="106"/>
      <c r="EO1" s="106"/>
      <c r="EP1" s="106"/>
      <c r="EQ1" s="106"/>
      <c r="ER1" s="106"/>
      <c r="ES1" s="106"/>
      <c r="ET1" s="106"/>
      <c r="EU1" s="106"/>
      <c r="EV1" s="106"/>
      <c r="EW1" s="106"/>
      <c r="EX1" s="106"/>
      <c r="EY1" s="106"/>
      <c r="EZ1" s="106"/>
      <c r="FA1" s="106"/>
      <c r="FB1" s="106"/>
      <c r="FC1" s="106"/>
      <c r="FD1" s="106"/>
      <c r="FE1" s="106"/>
      <c r="FF1" s="106"/>
      <c r="FG1" s="106"/>
      <c r="FH1" s="106"/>
      <c r="FI1" s="106"/>
      <c r="FJ1" s="106"/>
      <c r="FK1" s="106"/>
      <c r="FL1" s="106"/>
      <c r="FM1" s="106"/>
      <c r="FN1" s="106"/>
      <c r="FO1" s="106"/>
      <c r="FP1" s="106"/>
      <c r="FQ1" s="106"/>
      <c r="FR1" s="106"/>
      <c r="FS1" s="106"/>
      <c r="FT1" s="106"/>
      <c r="FU1" s="106"/>
      <c r="FV1" s="106"/>
      <c r="FW1" s="106"/>
      <c r="FX1" s="106"/>
      <c r="FY1" s="106"/>
      <c r="FZ1" s="106"/>
      <c r="GA1" s="106"/>
      <c r="GB1" s="106"/>
      <c r="GC1" s="106"/>
      <c r="GD1" s="106"/>
      <c r="GE1" s="106"/>
      <c r="GF1" s="106"/>
      <c r="GG1" s="106"/>
      <c r="GH1" s="106"/>
      <c r="GI1" s="106"/>
      <c r="GJ1" s="106"/>
      <c r="GK1" s="106"/>
      <c r="GL1" s="106"/>
      <c r="GM1" s="106"/>
      <c r="GN1" s="106"/>
      <c r="GO1" s="106"/>
      <c r="GP1" s="106"/>
      <c r="GQ1" s="106"/>
      <c r="GR1" s="106"/>
      <c r="GS1" s="106"/>
      <c r="GT1" s="106"/>
      <c r="GU1" s="106"/>
      <c r="GV1" s="106"/>
      <c r="GW1" s="106"/>
      <c r="GX1" s="106"/>
      <c r="GY1" s="106"/>
      <c r="GZ1" s="106"/>
      <c r="HA1" s="106"/>
      <c r="HB1" s="106"/>
      <c r="HC1" s="106"/>
      <c r="HD1" s="106"/>
      <c r="HE1" s="106"/>
      <c r="HF1" s="106"/>
      <c r="HG1" s="106"/>
      <c r="HH1" s="106"/>
      <c r="HI1" s="106"/>
      <c r="HJ1" s="106"/>
      <c r="HK1" s="106"/>
      <c r="HL1" s="106"/>
      <c r="HM1" s="106"/>
      <c r="HN1" s="106"/>
      <c r="HO1" s="106"/>
      <c r="HP1" s="106"/>
      <c r="HQ1" s="106"/>
      <c r="HR1" s="106"/>
      <c r="HS1" s="106"/>
      <c r="HT1" s="106"/>
      <c r="HU1" s="106"/>
      <c r="HV1" s="106"/>
      <c r="HW1" s="106"/>
      <c r="HX1" s="106"/>
      <c r="HY1" s="106"/>
      <c r="HZ1" s="106"/>
      <c r="IA1" s="106"/>
      <c r="IB1" s="106"/>
      <c r="IC1" s="106"/>
      <c r="ID1" s="106"/>
      <c r="IE1" s="106"/>
      <c r="IF1" s="106"/>
      <c r="IG1" s="106"/>
      <c r="IH1" s="106"/>
      <c r="II1" s="106"/>
      <c r="IJ1" s="106"/>
      <c r="IK1" s="106"/>
      <c r="IL1" s="106"/>
      <c r="IM1" s="106"/>
      <c r="IN1" s="106"/>
      <c r="IO1" s="106"/>
      <c r="IP1" s="106"/>
      <c r="IQ1" s="106"/>
      <c r="IR1" s="106"/>
      <c r="IS1" s="106"/>
    </row>
    <row r="2" spans="1:253" ht="21" customHeight="1">
      <c r="A2" s="81" t="s">
        <v>1</v>
      </c>
      <c r="B2" s="81" t="s">
        <v>2</v>
      </c>
      <c r="C2" s="18" t="s">
        <v>3</v>
      </c>
      <c r="D2" s="12" t="s">
        <v>4</v>
      </c>
      <c r="E2" s="12" t="s">
        <v>5</v>
      </c>
      <c r="F2" s="37" t="s">
        <v>6</v>
      </c>
      <c r="G2" s="37" t="s">
        <v>7</v>
      </c>
      <c r="H2" s="37" t="s">
        <v>8</v>
      </c>
      <c r="I2" s="40" t="s">
        <v>9</v>
      </c>
      <c r="J2" s="37" t="s">
        <v>10</v>
      </c>
      <c r="K2" s="12" t="s">
        <v>11</v>
      </c>
      <c r="L2" s="81" t="s">
        <v>12</v>
      </c>
      <c r="M2" s="12"/>
      <c r="N2" s="81"/>
      <c r="O2" s="81"/>
      <c r="P2" s="81" t="s">
        <v>13</v>
      </c>
      <c r="Q2" s="81"/>
      <c r="R2" s="81"/>
      <c r="S2" s="81"/>
      <c r="T2" s="88" t="s">
        <v>14</v>
      </c>
      <c r="U2" s="95" t="s">
        <v>15</v>
      </c>
      <c r="V2" s="61" t="s">
        <v>16</v>
      </c>
      <c r="W2" s="95" t="s">
        <v>17</v>
      </c>
      <c r="X2" s="12" t="s">
        <v>18</v>
      </c>
      <c r="Y2" s="12" t="s">
        <v>19</v>
      </c>
      <c r="Z2" s="99" t="s">
        <v>20</v>
      </c>
      <c r="AA2" s="27"/>
      <c r="AB2" s="27"/>
      <c r="AC2" s="27"/>
      <c r="AD2" s="27"/>
      <c r="AE2" s="27"/>
      <c r="AF2" s="27"/>
      <c r="AG2" s="27"/>
      <c r="AH2" s="27"/>
      <c r="AI2" s="27"/>
      <c r="AJ2" s="27"/>
      <c r="AK2" s="27"/>
      <c r="AL2" s="27"/>
      <c r="AM2" s="27"/>
      <c r="AN2" s="27"/>
      <c r="AO2" s="27"/>
      <c r="AP2" s="27"/>
      <c r="AQ2" s="27"/>
      <c r="AR2" s="27"/>
      <c r="AS2" s="27"/>
      <c r="AT2" s="27"/>
      <c r="AU2" s="27"/>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row>
    <row r="3" spans="1:253" s="1" customFormat="1" ht="26.25" customHeight="1">
      <c r="A3" s="81"/>
      <c r="B3" s="81"/>
      <c r="C3" s="18"/>
      <c r="D3" s="12"/>
      <c r="E3" s="12"/>
      <c r="F3" s="37"/>
      <c r="G3" s="37"/>
      <c r="H3" s="37"/>
      <c r="I3" s="49"/>
      <c r="J3" s="37"/>
      <c r="K3" s="12"/>
      <c r="L3" s="12" t="s">
        <v>21</v>
      </c>
      <c r="M3" s="12" t="s">
        <v>22</v>
      </c>
      <c r="N3" s="12" t="s">
        <v>23</v>
      </c>
      <c r="O3" s="12" t="s">
        <v>24</v>
      </c>
      <c r="P3" s="82" t="s">
        <v>25</v>
      </c>
      <c r="Q3" s="82" t="s">
        <v>26</v>
      </c>
      <c r="R3" s="82" t="s">
        <v>27</v>
      </c>
      <c r="S3" s="82" t="s">
        <v>28</v>
      </c>
      <c r="T3" s="96"/>
      <c r="U3" s="95"/>
      <c r="V3" s="61"/>
      <c r="W3" s="95"/>
      <c r="X3" s="12"/>
      <c r="Y3" s="12"/>
      <c r="Z3" s="99"/>
      <c r="AA3" s="27"/>
      <c r="AB3" s="27"/>
      <c r="AC3" s="27"/>
      <c r="AD3" s="27"/>
      <c r="AE3" s="27"/>
      <c r="AF3" s="27"/>
      <c r="AG3" s="27"/>
      <c r="AH3" s="27"/>
      <c r="AI3" s="27"/>
      <c r="AJ3" s="27"/>
      <c r="AK3" s="27"/>
      <c r="AL3" s="27"/>
      <c r="AM3" s="27"/>
      <c r="AN3" s="27"/>
      <c r="AO3" s="27"/>
      <c r="AP3" s="27"/>
      <c r="AQ3" s="27"/>
      <c r="AR3" s="27"/>
      <c r="AS3" s="27"/>
      <c r="AT3" s="27"/>
      <c r="AU3" s="27"/>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c r="IQ3" s="25"/>
      <c r="IR3" s="25"/>
      <c r="IS3" s="25"/>
    </row>
    <row r="4" spans="1:253" s="5" customFormat="1" ht="16.5" customHeight="1">
      <c r="A4" s="81"/>
      <c r="B4" s="81"/>
      <c r="C4" s="18"/>
      <c r="D4" s="12"/>
      <c r="E4" s="12"/>
      <c r="F4" s="37"/>
      <c r="G4" s="37"/>
      <c r="H4" s="37"/>
      <c r="I4" s="49"/>
      <c r="J4" s="37"/>
      <c r="K4" s="87">
        <v>0.5</v>
      </c>
      <c r="L4" s="12" t="s">
        <v>29</v>
      </c>
      <c r="M4" s="12" t="s">
        <v>29</v>
      </c>
      <c r="N4" s="81" t="s">
        <v>101</v>
      </c>
      <c r="O4" s="88" t="s">
        <v>30</v>
      </c>
      <c r="P4" s="81" t="s">
        <v>30</v>
      </c>
      <c r="Q4" s="81"/>
      <c r="R4" s="81" t="s">
        <v>30</v>
      </c>
      <c r="S4" s="81"/>
      <c r="T4" s="97" t="s">
        <v>30</v>
      </c>
      <c r="U4" s="95"/>
      <c r="V4" s="98">
        <v>0.5</v>
      </c>
      <c r="W4" s="95"/>
      <c r="X4" s="12"/>
      <c r="Y4" s="12"/>
      <c r="Z4" s="99"/>
      <c r="AA4" s="27"/>
      <c r="AB4" s="27"/>
      <c r="AC4" s="27"/>
      <c r="AD4" s="27"/>
      <c r="AE4" s="27"/>
      <c r="AF4" s="27"/>
      <c r="AG4" s="27"/>
      <c r="AH4" s="27"/>
      <c r="AI4" s="27"/>
      <c r="AJ4" s="27"/>
      <c r="AK4" s="27"/>
      <c r="AL4" s="27"/>
      <c r="AM4" s="27"/>
      <c r="AN4" s="27"/>
      <c r="AO4" s="27"/>
      <c r="AP4" s="27"/>
      <c r="AQ4" s="27"/>
      <c r="AR4" s="27"/>
      <c r="AS4" s="27"/>
      <c r="AT4" s="27"/>
      <c r="AU4" s="27"/>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c r="IG4" s="25"/>
      <c r="IH4" s="25"/>
      <c r="II4" s="25"/>
      <c r="IJ4" s="25"/>
      <c r="IK4" s="25"/>
      <c r="IL4" s="25"/>
      <c r="IM4" s="25"/>
      <c r="IN4" s="25"/>
      <c r="IO4" s="25"/>
      <c r="IP4" s="25"/>
      <c r="IQ4" s="25"/>
      <c r="IR4" s="25"/>
      <c r="IS4" s="25"/>
    </row>
    <row r="5" spans="1:253" s="5" customFormat="1" ht="12" customHeight="1">
      <c r="A5" s="81"/>
      <c r="B5" s="81"/>
      <c r="C5" s="18"/>
      <c r="D5" s="12"/>
      <c r="E5" s="12"/>
      <c r="F5" s="37"/>
      <c r="G5" s="37"/>
      <c r="H5" s="37"/>
      <c r="I5" s="49"/>
      <c r="J5" s="37"/>
      <c r="K5" s="87"/>
      <c r="L5" s="87">
        <v>0.3</v>
      </c>
      <c r="M5" s="81"/>
      <c r="N5" s="50">
        <v>0</v>
      </c>
      <c r="O5" s="51">
        <v>0.7</v>
      </c>
      <c r="P5" s="50" t="s">
        <v>31</v>
      </c>
      <c r="Q5" s="50"/>
      <c r="R5" s="50" t="s">
        <v>32</v>
      </c>
      <c r="S5" s="51"/>
      <c r="T5" s="51" t="s">
        <v>33</v>
      </c>
      <c r="U5" s="95"/>
      <c r="V5" s="99"/>
      <c r="W5" s="95"/>
      <c r="X5" s="12"/>
      <c r="Y5" s="12"/>
      <c r="Z5" s="99"/>
      <c r="AA5" s="27"/>
      <c r="AB5" s="27"/>
      <c r="AC5" s="27"/>
      <c r="AD5" s="27"/>
      <c r="AE5" s="27"/>
      <c r="AF5" s="27"/>
      <c r="AG5" s="27"/>
      <c r="AH5" s="27"/>
      <c r="AI5" s="27"/>
      <c r="AJ5" s="27"/>
      <c r="AK5" s="27"/>
      <c r="AL5" s="27"/>
      <c r="AM5" s="27"/>
      <c r="AN5" s="27"/>
      <c r="AO5" s="27"/>
      <c r="AP5" s="27"/>
      <c r="AQ5" s="27"/>
      <c r="AR5" s="27"/>
      <c r="AS5" s="27"/>
      <c r="AT5" s="27"/>
      <c r="AU5" s="27"/>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c r="IE5" s="25"/>
      <c r="IF5" s="25"/>
      <c r="IG5" s="25"/>
      <c r="IH5" s="25"/>
      <c r="II5" s="25"/>
      <c r="IJ5" s="25"/>
      <c r="IK5" s="25"/>
      <c r="IL5" s="25"/>
      <c r="IM5" s="25"/>
      <c r="IN5" s="25"/>
      <c r="IO5" s="25"/>
      <c r="IP5" s="25"/>
      <c r="IQ5" s="25"/>
      <c r="IR5" s="25"/>
      <c r="IS5" s="25"/>
    </row>
    <row r="6" spans="1:253" s="32" customFormat="1" ht="22.5" customHeight="1">
      <c r="A6" s="82"/>
      <c r="B6" s="82"/>
      <c r="C6" s="39"/>
      <c r="D6" s="38"/>
      <c r="E6" s="38"/>
      <c r="F6" s="40"/>
      <c r="G6" s="40"/>
      <c r="H6" s="40"/>
      <c r="I6" s="49"/>
      <c r="J6" s="40"/>
      <c r="K6" s="82"/>
      <c r="L6" s="82"/>
      <c r="M6" s="82"/>
      <c r="N6" s="38"/>
      <c r="O6" s="40"/>
      <c r="P6" s="50"/>
      <c r="Q6" s="50"/>
      <c r="R6" s="50"/>
      <c r="S6" s="51"/>
      <c r="T6" s="51"/>
      <c r="U6" s="95"/>
      <c r="V6" s="100"/>
      <c r="W6" s="95"/>
      <c r="X6" s="38"/>
      <c r="Y6" s="38"/>
      <c r="Z6" s="100"/>
      <c r="AA6" s="75"/>
      <c r="AB6" s="75"/>
      <c r="AC6" s="75"/>
      <c r="AD6" s="75"/>
      <c r="AE6" s="75"/>
      <c r="AF6" s="75"/>
      <c r="AG6" s="75"/>
      <c r="AH6" s="75"/>
      <c r="AI6" s="75"/>
      <c r="AJ6" s="75"/>
      <c r="AK6" s="75"/>
      <c r="AL6" s="75"/>
      <c r="AM6" s="75"/>
      <c r="AN6" s="75"/>
      <c r="AO6" s="75"/>
      <c r="AP6" s="75"/>
      <c r="AQ6" s="75"/>
      <c r="AR6" s="75"/>
      <c r="AS6" s="75"/>
      <c r="AT6" s="75"/>
      <c r="AU6" s="75"/>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c r="IQ6" s="78"/>
      <c r="IR6" s="78"/>
      <c r="IS6" s="78"/>
    </row>
    <row r="7" spans="1:26" s="33" customFormat="1" ht="69" customHeight="1">
      <c r="A7" s="18"/>
      <c r="B7" s="18"/>
      <c r="C7" s="83" t="s">
        <v>34</v>
      </c>
      <c r="D7" s="18"/>
      <c r="E7" s="83" t="s">
        <v>35</v>
      </c>
      <c r="F7" s="83" t="s">
        <v>36</v>
      </c>
      <c r="G7" s="83" t="s">
        <v>37</v>
      </c>
      <c r="H7" s="83" t="s">
        <v>38</v>
      </c>
      <c r="I7" s="83" t="s">
        <v>39</v>
      </c>
      <c r="J7" s="18"/>
      <c r="K7" s="18"/>
      <c r="L7" s="83" t="s">
        <v>40</v>
      </c>
      <c r="M7" s="83" t="s">
        <v>40</v>
      </c>
      <c r="N7" s="83" t="s">
        <v>40</v>
      </c>
      <c r="O7" s="83" t="s">
        <v>40</v>
      </c>
      <c r="P7" s="83"/>
      <c r="Q7" s="83" t="s">
        <v>40</v>
      </c>
      <c r="R7" s="83"/>
      <c r="S7" s="83" t="s">
        <v>40</v>
      </c>
      <c r="T7" s="101" t="s">
        <v>40</v>
      </c>
      <c r="U7" s="83" t="s">
        <v>102</v>
      </c>
      <c r="V7" s="102" t="s">
        <v>42</v>
      </c>
      <c r="W7" s="83" t="s">
        <v>43</v>
      </c>
      <c r="X7" s="83" t="s">
        <v>42</v>
      </c>
      <c r="Y7" s="83" t="s">
        <v>44</v>
      </c>
      <c r="Z7" s="107" t="s">
        <v>45</v>
      </c>
    </row>
    <row r="8" spans="1:26" s="33" customFormat="1" ht="30" customHeight="1">
      <c r="A8" s="39"/>
      <c r="B8" s="84" t="s">
        <v>46</v>
      </c>
      <c r="C8" s="84" t="s">
        <v>47</v>
      </c>
      <c r="D8" s="84"/>
      <c r="E8" s="84" t="s">
        <v>48</v>
      </c>
      <c r="F8" s="84"/>
      <c r="G8" s="84"/>
      <c r="H8" s="84" t="s">
        <v>47</v>
      </c>
      <c r="I8" s="84"/>
      <c r="J8" s="39"/>
      <c r="K8" s="39"/>
      <c r="L8" s="39"/>
      <c r="M8" s="39"/>
      <c r="N8" s="39"/>
      <c r="O8" s="39"/>
      <c r="P8" s="89"/>
      <c r="Q8" s="89"/>
      <c r="R8" s="89"/>
      <c r="S8" s="89"/>
      <c r="T8" s="103"/>
      <c r="U8" s="92"/>
      <c r="V8" s="68"/>
      <c r="W8" s="39"/>
      <c r="X8" s="39"/>
      <c r="Y8" s="38"/>
      <c r="Z8" s="39"/>
    </row>
    <row r="9" spans="1:26" s="34" customFormat="1" ht="30" customHeight="1">
      <c r="A9" s="39">
        <v>1</v>
      </c>
      <c r="B9" s="85" t="s">
        <v>103</v>
      </c>
      <c r="C9" s="85" t="s">
        <v>104</v>
      </c>
      <c r="D9" s="86" t="s">
        <v>51</v>
      </c>
      <c r="E9" s="85" t="s">
        <v>105</v>
      </c>
      <c r="F9" s="84">
        <v>6</v>
      </c>
      <c r="G9" s="84">
        <v>0</v>
      </c>
      <c r="H9" s="85" t="s">
        <v>106</v>
      </c>
      <c r="I9" s="90" t="s">
        <v>54</v>
      </c>
      <c r="J9" s="91">
        <v>349</v>
      </c>
      <c r="K9" s="57">
        <f aca="true" t="shared" si="0" ref="K9:K26">J9/5</f>
        <v>69.8</v>
      </c>
      <c r="L9" s="23">
        <v>42.5</v>
      </c>
      <c r="M9" s="23">
        <v>44.5</v>
      </c>
      <c r="N9" s="57"/>
      <c r="O9" s="23">
        <v>90</v>
      </c>
      <c r="P9" s="89"/>
      <c r="Q9" s="89"/>
      <c r="R9" s="89"/>
      <c r="S9" s="89"/>
      <c r="T9" s="103"/>
      <c r="U9" s="18"/>
      <c r="V9" s="104">
        <f>(L9+M9)*0.3+O9*0.7</f>
        <v>89.1</v>
      </c>
      <c r="W9" s="39"/>
      <c r="X9" s="57">
        <f>K9*0.5+V9*0.5</f>
        <v>79.44999999999999</v>
      </c>
      <c r="Y9" s="38" t="s">
        <v>55</v>
      </c>
      <c r="Z9" s="39" t="s">
        <v>71</v>
      </c>
    </row>
    <row r="10" spans="1:26" s="34" customFormat="1" ht="30" customHeight="1">
      <c r="A10" s="39">
        <v>2</v>
      </c>
      <c r="B10" s="85" t="s">
        <v>107</v>
      </c>
      <c r="C10" s="85" t="s">
        <v>108</v>
      </c>
      <c r="D10" s="86" t="s">
        <v>51</v>
      </c>
      <c r="E10" s="85" t="s">
        <v>105</v>
      </c>
      <c r="F10" s="84">
        <v>6</v>
      </c>
      <c r="G10" s="84">
        <v>0</v>
      </c>
      <c r="H10" s="85" t="s">
        <v>106</v>
      </c>
      <c r="I10" s="90" t="s">
        <v>54</v>
      </c>
      <c r="J10" s="91">
        <v>352</v>
      </c>
      <c r="K10" s="57">
        <f t="shared" si="0"/>
        <v>70.4</v>
      </c>
      <c r="L10" s="23">
        <v>43</v>
      </c>
      <c r="M10" s="23">
        <v>40</v>
      </c>
      <c r="N10" s="57"/>
      <c r="O10" s="23">
        <v>90.43</v>
      </c>
      <c r="P10" s="89"/>
      <c r="Q10" s="89"/>
      <c r="R10" s="89"/>
      <c r="S10" s="89"/>
      <c r="T10" s="103"/>
      <c r="U10" s="18"/>
      <c r="V10" s="104">
        <f aca="true" t="shared" si="1" ref="V10:V26">(L10+M10)*0.3+O10*0.7</f>
        <v>88.201</v>
      </c>
      <c r="W10" s="39"/>
      <c r="X10" s="57">
        <f aca="true" t="shared" si="2" ref="X10:X26">K10*0.5+V10*0.5</f>
        <v>79.3005</v>
      </c>
      <c r="Y10" s="38" t="s">
        <v>55</v>
      </c>
      <c r="Z10" s="39" t="s">
        <v>71</v>
      </c>
    </row>
    <row r="11" spans="1:26" s="34" customFormat="1" ht="30" customHeight="1">
      <c r="A11" s="39">
        <v>3</v>
      </c>
      <c r="B11" s="85" t="s">
        <v>109</v>
      </c>
      <c r="C11" s="85" t="s">
        <v>110</v>
      </c>
      <c r="D11" s="86" t="s">
        <v>51</v>
      </c>
      <c r="E11" s="85" t="s">
        <v>105</v>
      </c>
      <c r="F11" s="84">
        <v>6</v>
      </c>
      <c r="G11" s="84">
        <v>0</v>
      </c>
      <c r="H11" s="85" t="s">
        <v>106</v>
      </c>
      <c r="I11" s="90" t="s">
        <v>54</v>
      </c>
      <c r="J11" s="91">
        <v>351</v>
      </c>
      <c r="K11" s="57">
        <f t="shared" si="0"/>
        <v>70.2</v>
      </c>
      <c r="L11" s="23">
        <v>40</v>
      </c>
      <c r="M11" s="23">
        <v>42</v>
      </c>
      <c r="N11" s="57"/>
      <c r="O11" s="23">
        <v>89.14</v>
      </c>
      <c r="P11" s="89"/>
      <c r="Q11" s="89"/>
      <c r="R11" s="89"/>
      <c r="S11" s="89"/>
      <c r="T11" s="103"/>
      <c r="U11" s="18"/>
      <c r="V11" s="104">
        <f t="shared" si="1"/>
        <v>86.99799999999999</v>
      </c>
      <c r="W11" s="39"/>
      <c r="X11" s="57">
        <f t="shared" si="2"/>
        <v>78.59899999999999</v>
      </c>
      <c r="Y11" s="38" t="s">
        <v>55</v>
      </c>
      <c r="Z11" s="39" t="s">
        <v>71</v>
      </c>
    </row>
    <row r="12" spans="1:26" s="34" customFormat="1" ht="30" customHeight="1">
      <c r="A12" s="39">
        <v>4</v>
      </c>
      <c r="B12" s="85" t="s">
        <v>111</v>
      </c>
      <c r="C12" s="85" t="s">
        <v>112</v>
      </c>
      <c r="D12" s="86" t="s">
        <v>51</v>
      </c>
      <c r="E12" s="85" t="s">
        <v>105</v>
      </c>
      <c r="F12" s="84">
        <v>6</v>
      </c>
      <c r="G12" s="84">
        <v>0</v>
      </c>
      <c r="H12" s="85" t="s">
        <v>106</v>
      </c>
      <c r="I12" s="90" t="s">
        <v>54</v>
      </c>
      <c r="J12" s="91">
        <v>352</v>
      </c>
      <c r="K12" s="57">
        <f t="shared" si="0"/>
        <v>70.4</v>
      </c>
      <c r="L12" s="23">
        <v>42</v>
      </c>
      <c r="M12" s="23">
        <v>43</v>
      </c>
      <c r="N12" s="57"/>
      <c r="O12" s="23">
        <v>85.43</v>
      </c>
      <c r="P12" s="89"/>
      <c r="Q12" s="89"/>
      <c r="R12" s="89"/>
      <c r="S12" s="89"/>
      <c r="T12" s="103"/>
      <c r="U12" s="18"/>
      <c r="V12" s="104">
        <f t="shared" si="1"/>
        <v>85.301</v>
      </c>
      <c r="W12" s="39"/>
      <c r="X12" s="57">
        <f t="shared" si="2"/>
        <v>77.85050000000001</v>
      </c>
      <c r="Y12" s="38" t="s">
        <v>55</v>
      </c>
      <c r="Z12" s="39" t="s">
        <v>71</v>
      </c>
    </row>
    <row r="13" spans="1:26" s="34" customFormat="1" ht="30" customHeight="1">
      <c r="A13" s="39">
        <v>5</v>
      </c>
      <c r="B13" s="85" t="s">
        <v>113</v>
      </c>
      <c r="C13" s="85" t="s">
        <v>114</v>
      </c>
      <c r="D13" s="86" t="s">
        <v>51</v>
      </c>
      <c r="E13" s="85" t="s">
        <v>105</v>
      </c>
      <c r="F13" s="84">
        <v>6</v>
      </c>
      <c r="G13" s="84">
        <v>0</v>
      </c>
      <c r="H13" s="85" t="s">
        <v>106</v>
      </c>
      <c r="I13" s="90" t="s">
        <v>54</v>
      </c>
      <c r="J13" s="91">
        <v>350</v>
      </c>
      <c r="K13" s="57">
        <f t="shared" si="0"/>
        <v>70</v>
      </c>
      <c r="L13" s="23">
        <v>38</v>
      </c>
      <c r="M13" s="23">
        <v>37</v>
      </c>
      <c r="N13" s="57"/>
      <c r="O13" s="23">
        <v>86.28</v>
      </c>
      <c r="P13" s="89"/>
      <c r="Q13" s="89"/>
      <c r="R13" s="89"/>
      <c r="S13" s="89"/>
      <c r="T13" s="103"/>
      <c r="U13" s="18"/>
      <c r="V13" s="104">
        <f t="shared" si="1"/>
        <v>82.89599999999999</v>
      </c>
      <c r="W13" s="39"/>
      <c r="X13" s="57">
        <f t="shared" si="2"/>
        <v>76.448</v>
      </c>
      <c r="Y13" s="38" t="s">
        <v>55</v>
      </c>
      <c r="Z13" s="39" t="s">
        <v>71</v>
      </c>
    </row>
    <row r="14" spans="1:26" s="34" customFormat="1" ht="30" customHeight="1">
      <c r="A14" s="39">
        <v>6</v>
      </c>
      <c r="B14" s="85" t="s">
        <v>115</v>
      </c>
      <c r="C14" s="85" t="s">
        <v>116</v>
      </c>
      <c r="D14" s="86" t="s">
        <v>51</v>
      </c>
      <c r="E14" s="85" t="s">
        <v>117</v>
      </c>
      <c r="F14" s="84">
        <v>6</v>
      </c>
      <c r="G14" s="84">
        <v>0</v>
      </c>
      <c r="H14" s="85" t="s">
        <v>118</v>
      </c>
      <c r="I14" s="90" t="s">
        <v>54</v>
      </c>
      <c r="J14" s="91">
        <v>345</v>
      </c>
      <c r="K14" s="57">
        <f t="shared" si="0"/>
        <v>69</v>
      </c>
      <c r="L14" s="23">
        <v>45</v>
      </c>
      <c r="M14" s="23">
        <v>42</v>
      </c>
      <c r="N14" s="57"/>
      <c r="O14" s="23">
        <v>86</v>
      </c>
      <c r="P14" s="89"/>
      <c r="Q14" s="89"/>
      <c r="R14" s="89"/>
      <c r="S14" s="89"/>
      <c r="T14" s="103"/>
      <c r="U14" s="18"/>
      <c r="V14" s="104">
        <f t="shared" si="1"/>
        <v>86.3</v>
      </c>
      <c r="W14" s="39"/>
      <c r="X14" s="57">
        <f t="shared" si="2"/>
        <v>77.65</v>
      </c>
      <c r="Y14" s="38" t="s">
        <v>55</v>
      </c>
      <c r="Z14" s="39" t="s">
        <v>71</v>
      </c>
    </row>
    <row r="15" spans="1:26" s="34" customFormat="1" ht="30" customHeight="1">
      <c r="A15" s="39">
        <v>7</v>
      </c>
      <c r="B15" s="85" t="s">
        <v>119</v>
      </c>
      <c r="C15" s="85" t="s">
        <v>120</v>
      </c>
      <c r="D15" s="86" t="s">
        <v>51</v>
      </c>
      <c r="E15" s="85" t="s">
        <v>117</v>
      </c>
      <c r="F15" s="84">
        <v>6</v>
      </c>
      <c r="G15" s="84">
        <v>0</v>
      </c>
      <c r="H15" s="85" t="s">
        <v>118</v>
      </c>
      <c r="I15" s="90" t="s">
        <v>54</v>
      </c>
      <c r="J15" s="91">
        <v>358</v>
      </c>
      <c r="K15" s="57">
        <f t="shared" si="0"/>
        <v>71.6</v>
      </c>
      <c r="L15" s="23">
        <v>39</v>
      </c>
      <c r="M15" s="23">
        <v>38.5</v>
      </c>
      <c r="N15" s="57"/>
      <c r="O15" s="23">
        <v>84.29</v>
      </c>
      <c r="P15" s="89"/>
      <c r="Q15" s="89"/>
      <c r="R15" s="89"/>
      <c r="S15" s="89"/>
      <c r="T15" s="103"/>
      <c r="U15" s="18"/>
      <c r="V15" s="104">
        <f t="shared" si="1"/>
        <v>82.253</v>
      </c>
      <c r="W15" s="39"/>
      <c r="X15" s="57">
        <f t="shared" si="2"/>
        <v>76.9265</v>
      </c>
      <c r="Y15" s="38" t="s">
        <v>55</v>
      </c>
      <c r="Z15" s="39" t="s">
        <v>71</v>
      </c>
    </row>
    <row r="16" spans="1:26" s="34" customFormat="1" ht="30" customHeight="1">
      <c r="A16" s="39">
        <v>8</v>
      </c>
      <c r="B16" s="85" t="s">
        <v>121</v>
      </c>
      <c r="C16" s="85" t="s">
        <v>122</v>
      </c>
      <c r="D16" s="86" t="s">
        <v>51</v>
      </c>
      <c r="E16" s="85" t="s">
        <v>117</v>
      </c>
      <c r="F16" s="84">
        <v>6</v>
      </c>
      <c r="G16" s="84">
        <v>0</v>
      </c>
      <c r="H16" s="85" t="s">
        <v>118</v>
      </c>
      <c r="I16" s="90" t="s">
        <v>54</v>
      </c>
      <c r="J16" s="91">
        <v>346</v>
      </c>
      <c r="K16" s="57">
        <f t="shared" si="0"/>
        <v>69.2</v>
      </c>
      <c r="L16" s="23">
        <v>33.5</v>
      </c>
      <c r="M16" s="23">
        <v>33.5</v>
      </c>
      <c r="N16" s="57"/>
      <c r="O16" s="23">
        <v>92</v>
      </c>
      <c r="P16" s="89"/>
      <c r="Q16" s="89"/>
      <c r="R16" s="89"/>
      <c r="S16" s="89"/>
      <c r="T16" s="103"/>
      <c r="U16" s="18"/>
      <c r="V16" s="104">
        <f t="shared" si="1"/>
        <v>84.49999999999999</v>
      </c>
      <c r="W16" s="39"/>
      <c r="X16" s="57">
        <f t="shared" si="2"/>
        <v>76.85</v>
      </c>
      <c r="Y16" s="38" t="s">
        <v>55</v>
      </c>
      <c r="Z16" s="39" t="s">
        <v>71</v>
      </c>
    </row>
    <row r="17" spans="1:26" s="34" customFormat="1" ht="30" customHeight="1">
      <c r="A17" s="39">
        <v>9</v>
      </c>
      <c r="B17" s="85" t="s">
        <v>123</v>
      </c>
      <c r="C17" s="85" t="s">
        <v>124</v>
      </c>
      <c r="D17" s="86" t="s">
        <v>51</v>
      </c>
      <c r="E17" s="85" t="s">
        <v>117</v>
      </c>
      <c r="F17" s="84">
        <v>6</v>
      </c>
      <c r="G17" s="84">
        <v>0</v>
      </c>
      <c r="H17" s="85" t="s">
        <v>118</v>
      </c>
      <c r="I17" s="90" t="s">
        <v>54</v>
      </c>
      <c r="J17" s="91">
        <v>342</v>
      </c>
      <c r="K17" s="57">
        <f t="shared" si="0"/>
        <v>68.4</v>
      </c>
      <c r="L17" s="23">
        <v>36</v>
      </c>
      <c r="M17" s="23">
        <v>38</v>
      </c>
      <c r="N17" s="57"/>
      <c r="O17" s="23">
        <v>88.14</v>
      </c>
      <c r="P17" s="89"/>
      <c r="Q17" s="89"/>
      <c r="R17" s="89"/>
      <c r="S17" s="89"/>
      <c r="T17" s="103"/>
      <c r="U17" s="18"/>
      <c r="V17" s="104">
        <f t="shared" si="1"/>
        <v>83.898</v>
      </c>
      <c r="W17" s="39"/>
      <c r="X17" s="57">
        <f t="shared" si="2"/>
        <v>76.149</v>
      </c>
      <c r="Y17" s="38" t="s">
        <v>55</v>
      </c>
      <c r="Z17" s="39" t="s">
        <v>71</v>
      </c>
    </row>
    <row r="18" spans="1:26" s="34" customFormat="1" ht="30" customHeight="1">
      <c r="A18" s="39">
        <v>10</v>
      </c>
      <c r="B18" s="85" t="s">
        <v>125</v>
      </c>
      <c r="C18" s="85" t="s">
        <v>126</v>
      </c>
      <c r="D18" s="86" t="s">
        <v>51</v>
      </c>
      <c r="E18" s="85" t="s">
        <v>105</v>
      </c>
      <c r="F18" s="84">
        <v>6</v>
      </c>
      <c r="G18" s="84">
        <v>0</v>
      </c>
      <c r="H18" s="85" t="s">
        <v>106</v>
      </c>
      <c r="I18" s="90" t="s">
        <v>54</v>
      </c>
      <c r="J18" s="91">
        <v>352</v>
      </c>
      <c r="K18" s="57">
        <f t="shared" si="0"/>
        <v>70.4</v>
      </c>
      <c r="L18" s="23"/>
      <c r="M18" s="23"/>
      <c r="N18" s="57"/>
      <c r="O18" s="23"/>
      <c r="P18" s="89"/>
      <c r="Q18" s="89"/>
      <c r="R18" s="89"/>
      <c r="S18" s="89"/>
      <c r="T18" s="103"/>
      <c r="U18" s="18"/>
      <c r="V18" s="104">
        <f t="shared" si="1"/>
        <v>0</v>
      </c>
      <c r="W18" s="39"/>
      <c r="X18" s="57">
        <f t="shared" si="2"/>
        <v>35.2</v>
      </c>
      <c r="Y18" s="38" t="s">
        <v>80</v>
      </c>
      <c r="Z18" s="39" t="s">
        <v>71</v>
      </c>
    </row>
    <row r="19" spans="1:26" s="34" customFormat="1" ht="30" customHeight="1">
      <c r="A19" s="39">
        <v>11</v>
      </c>
      <c r="B19" s="85" t="s">
        <v>127</v>
      </c>
      <c r="C19" s="85" t="s">
        <v>128</v>
      </c>
      <c r="D19" s="86" t="s">
        <v>51</v>
      </c>
      <c r="E19" s="85" t="s">
        <v>105</v>
      </c>
      <c r="F19" s="84">
        <v>6</v>
      </c>
      <c r="G19" s="84">
        <v>0</v>
      </c>
      <c r="H19" s="85" t="s">
        <v>106</v>
      </c>
      <c r="I19" s="90" t="s">
        <v>54</v>
      </c>
      <c r="J19" s="91">
        <v>351</v>
      </c>
      <c r="K19" s="57">
        <f t="shared" si="0"/>
        <v>70.2</v>
      </c>
      <c r="L19" s="23"/>
      <c r="M19" s="23"/>
      <c r="N19" s="57"/>
      <c r="O19" s="23"/>
      <c r="P19" s="89"/>
      <c r="Q19" s="89"/>
      <c r="R19" s="89"/>
      <c r="S19" s="89"/>
      <c r="T19" s="103"/>
      <c r="U19" s="18"/>
      <c r="V19" s="104">
        <f t="shared" si="1"/>
        <v>0</v>
      </c>
      <c r="W19" s="39"/>
      <c r="X19" s="57">
        <f t="shared" si="2"/>
        <v>35.1</v>
      </c>
      <c r="Y19" s="38" t="s">
        <v>80</v>
      </c>
      <c r="Z19" s="39" t="s">
        <v>71</v>
      </c>
    </row>
    <row r="20" spans="1:26" s="34" customFormat="1" ht="30" customHeight="1">
      <c r="A20" s="39">
        <v>12</v>
      </c>
      <c r="B20" s="85" t="s">
        <v>129</v>
      </c>
      <c r="C20" s="85" t="s">
        <v>130</v>
      </c>
      <c r="D20" s="86" t="s">
        <v>51</v>
      </c>
      <c r="E20" s="85" t="s">
        <v>105</v>
      </c>
      <c r="F20" s="84">
        <v>6</v>
      </c>
      <c r="G20" s="84">
        <v>0</v>
      </c>
      <c r="H20" s="85" t="s">
        <v>106</v>
      </c>
      <c r="I20" s="90" t="s">
        <v>54</v>
      </c>
      <c r="J20" s="91">
        <v>349</v>
      </c>
      <c r="K20" s="57">
        <f t="shared" si="0"/>
        <v>69.8</v>
      </c>
      <c r="L20" s="23"/>
      <c r="M20" s="23"/>
      <c r="N20" s="57"/>
      <c r="O20" s="23"/>
      <c r="P20" s="89"/>
      <c r="Q20" s="89"/>
      <c r="R20" s="89"/>
      <c r="S20" s="89"/>
      <c r="T20" s="103"/>
      <c r="U20" s="18"/>
      <c r="V20" s="104">
        <f t="shared" si="1"/>
        <v>0</v>
      </c>
      <c r="W20" s="39"/>
      <c r="X20" s="57">
        <f t="shared" si="2"/>
        <v>34.9</v>
      </c>
      <c r="Y20" s="38" t="s">
        <v>80</v>
      </c>
      <c r="Z20" s="39" t="s">
        <v>71</v>
      </c>
    </row>
    <row r="21" spans="1:26" s="34" customFormat="1" ht="30" customHeight="1">
      <c r="A21" s="39">
        <v>13</v>
      </c>
      <c r="B21" s="85" t="s">
        <v>131</v>
      </c>
      <c r="C21" s="85" t="s">
        <v>132</v>
      </c>
      <c r="D21" s="86" t="s">
        <v>51</v>
      </c>
      <c r="E21" s="85" t="s">
        <v>105</v>
      </c>
      <c r="F21" s="84">
        <v>6</v>
      </c>
      <c r="G21" s="84">
        <v>0</v>
      </c>
      <c r="H21" s="85" t="s">
        <v>106</v>
      </c>
      <c r="I21" s="90" t="s">
        <v>54</v>
      </c>
      <c r="J21" s="91">
        <v>369</v>
      </c>
      <c r="K21" s="57">
        <f t="shared" si="0"/>
        <v>73.8</v>
      </c>
      <c r="L21" s="23"/>
      <c r="M21" s="23"/>
      <c r="N21" s="57"/>
      <c r="O21" s="23"/>
      <c r="P21" s="89"/>
      <c r="Q21" s="89"/>
      <c r="R21" s="89"/>
      <c r="S21" s="89"/>
      <c r="T21" s="103"/>
      <c r="U21" s="18"/>
      <c r="V21" s="104">
        <f t="shared" si="1"/>
        <v>0</v>
      </c>
      <c r="W21" s="39"/>
      <c r="X21" s="57">
        <f t="shared" si="2"/>
        <v>36.9</v>
      </c>
      <c r="Y21" s="38" t="s">
        <v>80</v>
      </c>
      <c r="Z21" s="39" t="s">
        <v>71</v>
      </c>
    </row>
    <row r="22" spans="1:26" s="34" customFormat="1" ht="30" customHeight="1">
      <c r="A22" s="39">
        <v>14</v>
      </c>
      <c r="B22" s="85" t="s">
        <v>133</v>
      </c>
      <c r="C22" s="85" t="s">
        <v>134</v>
      </c>
      <c r="D22" s="86" t="s">
        <v>51</v>
      </c>
      <c r="E22" s="85" t="s">
        <v>117</v>
      </c>
      <c r="F22" s="84">
        <v>6</v>
      </c>
      <c r="G22" s="84">
        <v>0</v>
      </c>
      <c r="H22" s="85" t="s">
        <v>118</v>
      </c>
      <c r="I22" s="90" t="s">
        <v>54</v>
      </c>
      <c r="J22" s="91">
        <v>356</v>
      </c>
      <c r="K22" s="57">
        <f t="shared" si="0"/>
        <v>71.2</v>
      </c>
      <c r="L22" s="23"/>
      <c r="M22" s="23"/>
      <c r="N22" s="57"/>
      <c r="O22" s="23"/>
      <c r="P22" s="89"/>
      <c r="Q22" s="89"/>
      <c r="R22" s="89"/>
      <c r="S22" s="89"/>
      <c r="T22" s="103"/>
      <c r="U22" s="18"/>
      <c r="V22" s="104">
        <f t="shared" si="1"/>
        <v>0</v>
      </c>
      <c r="W22" s="39"/>
      <c r="X22" s="57">
        <f t="shared" si="2"/>
        <v>35.6</v>
      </c>
      <c r="Y22" s="38" t="s">
        <v>80</v>
      </c>
      <c r="Z22" s="39" t="s">
        <v>71</v>
      </c>
    </row>
    <row r="23" spans="1:26" s="34" customFormat="1" ht="30" customHeight="1">
      <c r="A23" s="39">
        <v>15</v>
      </c>
      <c r="B23" s="85" t="s">
        <v>135</v>
      </c>
      <c r="C23" s="85" t="s">
        <v>136</v>
      </c>
      <c r="D23" s="86" t="s">
        <v>51</v>
      </c>
      <c r="E23" s="85" t="s">
        <v>117</v>
      </c>
      <c r="F23" s="84">
        <v>6</v>
      </c>
      <c r="G23" s="84">
        <v>0</v>
      </c>
      <c r="H23" s="85" t="s">
        <v>118</v>
      </c>
      <c r="I23" s="90" t="s">
        <v>54</v>
      </c>
      <c r="J23" s="91">
        <v>349</v>
      </c>
      <c r="K23" s="57">
        <f t="shared" si="0"/>
        <v>69.8</v>
      </c>
      <c r="L23" s="23"/>
      <c r="M23" s="23"/>
      <c r="N23" s="57"/>
      <c r="O23" s="23"/>
      <c r="P23" s="89"/>
      <c r="Q23" s="89"/>
      <c r="R23" s="89"/>
      <c r="S23" s="89"/>
      <c r="T23" s="103"/>
      <c r="U23" s="18"/>
      <c r="V23" s="104">
        <f t="shared" si="1"/>
        <v>0</v>
      </c>
      <c r="W23" s="39"/>
      <c r="X23" s="57">
        <f t="shared" si="2"/>
        <v>34.9</v>
      </c>
      <c r="Y23" s="38" t="s">
        <v>80</v>
      </c>
      <c r="Z23" s="39" t="s">
        <v>71</v>
      </c>
    </row>
    <row r="24" spans="1:26" s="34" customFormat="1" ht="30" customHeight="1">
      <c r="A24" s="39">
        <v>16</v>
      </c>
      <c r="B24" s="85" t="s">
        <v>137</v>
      </c>
      <c r="C24" s="85" t="s">
        <v>138</v>
      </c>
      <c r="D24" s="86" t="s">
        <v>51</v>
      </c>
      <c r="E24" s="85" t="s">
        <v>117</v>
      </c>
      <c r="F24" s="84">
        <v>6</v>
      </c>
      <c r="G24" s="84">
        <v>0</v>
      </c>
      <c r="H24" s="85" t="s">
        <v>118</v>
      </c>
      <c r="I24" s="90" t="s">
        <v>54</v>
      </c>
      <c r="J24" s="91">
        <v>345</v>
      </c>
      <c r="K24" s="57">
        <f t="shared" si="0"/>
        <v>69</v>
      </c>
      <c r="L24" s="23"/>
      <c r="M24" s="23"/>
      <c r="N24" s="57"/>
      <c r="O24" s="23"/>
      <c r="P24" s="89"/>
      <c r="Q24" s="89"/>
      <c r="R24" s="89"/>
      <c r="S24" s="89"/>
      <c r="T24" s="103"/>
      <c r="U24" s="18"/>
      <c r="V24" s="104">
        <f t="shared" si="1"/>
        <v>0</v>
      </c>
      <c r="W24" s="39"/>
      <c r="X24" s="57">
        <f t="shared" si="2"/>
        <v>34.5</v>
      </c>
      <c r="Y24" s="38" t="s">
        <v>80</v>
      </c>
      <c r="Z24" s="39" t="s">
        <v>71</v>
      </c>
    </row>
    <row r="25" spans="1:26" s="34" customFormat="1" ht="30" customHeight="1">
      <c r="A25" s="39">
        <v>17</v>
      </c>
      <c r="B25" s="85" t="s">
        <v>139</v>
      </c>
      <c r="C25" s="85" t="s">
        <v>140</v>
      </c>
      <c r="D25" s="86" t="s">
        <v>51</v>
      </c>
      <c r="E25" s="85" t="s">
        <v>117</v>
      </c>
      <c r="F25" s="84">
        <v>6</v>
      </c>
      <c r="G25" s="84">
        <v>0</v>
      </c>
      <c r="H25" s="85" t="s">
        <v>118</v>
      </c>
      <c r="I25" s="90" t="s">
        <v>54</v>
      </c>
      <c r="J25" s="91">
        <v>343</v>
      </c>
      <c r="K25" s="57">
        <f t="shared" si="0"/>
        <v>68.6</v>
      </c>
      <c r="L25" s="23"/>
      <c r="M25" s="23"/>
      <c r="N25" s="57"/>
      <c r="O25" s="23"/>
      <c r="P25" s="89"/>
      <c r="Q25" s="89"/>
      <c r="R25" s="89"/>
      <c r="S25" s="89"/>
      <c r="T25" s="103"/>
      <c r="U25" s="18"/>
      <c r="V25" s="104">
        <f t="shared" si="1"/>
        <v>0</v>
      </c>
      <c r="W25" s="39"/>
      <c r="X25" s="57">
        <f t="shared" si="2"/>
        <v>34.3</v>
      </c>
      <c r="Y25" s="38" t="s">
        <v>80</v>
      </c>
      <c r="Z25" s="39" t="s">
        <v>71</v>
      </c>
    </row>
    <row r="26" spans="1:26" s="34" customFormat="1" ht="30" customHeight="1">
      <c r="A26" s="18">
        <v>18</v>
      </c>
      <c r="B26" s="85" t="s">
        <v>141</v>
      </c>
      <c r="C26" s="85" t="s">
        <v>142</v>
      </c>
      <c r="D26" s="86" t="s">
        <v>51</v>
      </c>
      <c r="E26" s="85" t="s">
        <v>117</v>
      </c>
      <c r="F26" s="83">
        <v>6</v>
      </c>
      <c r="G26" s="83">
        <v>0</v>
      </c>
      <c r="H26" s="85" t="s">
        <v>118</v>
      </c>
      <c r="I26" s="90" t="s">
        <v>54</v>
      </c>
      <c r="J26" s="91">
        <v>342</v>
      </c>
      <c r="K26" s="23">
        <f t="shared" si="0"/>
        <v>68.4</v>
      </c>
      <c r="L26" s="23"/>
      <c r="M26" s="23"/>
      <c r="N26" s="23"/>
      <c r="O26" s="23"/>
      <c r="P26" s="92"/>
      <c r="Q26" s="92"/>
      <c r="R26" s="92"/>
      <c r="S26" s="92"/>
      <c r="T26" s="92"/>
      <c r="U26" s="18"/>
      <c r="V26" s="104">
        <f t="shared" si="1"/>
        <v>0</v>
      </c>
      <c r="W26" s="18"/>
      <c r="X26" s="23">
        <f t="shared" si="2"/>
        <v>34.2</v>
      </c>
      <c r="Y26" s="12" t="s">
        <v>80</v>
      </c>
      <c r="Z26" s="18" t="s">
        <v>71</v>
      </c>
    </row>
    <row r="27" spans="1:26" s="34" customFormat="1" ht="21.75" customHeight="1">
      <c r="A27" s="33" t="s">
        <v>87</v>
      </c>
      <c r="B27" s="43" t="s">
        <v>88</v>
      </c>
      <c r="C27" s="43"/>
      <c r="D27" s="43"/>
      <c r="E27" s="43"/>
      <c r="F27" s="43"/>
      <c r="G27" s="43"/>
      <c r="H27" s="43"/>
      <c r="I27" s="43"/>
      <c r="J27" s="43"/>
      <c r="K27" s="43"/>
      <c r="L27" s="43"/>
      <c r="M27" s="33"/>
      <c r="N27" s="33"/>
      <c r="O27" s="33"/>
      <c r="P27" s="93"/>
      <c r="Q27" s="93"/>
      <c r="R27" s="93"/>
      <c r="S27" s="93"/>
      <c r="T27" s="93"/>
      <c r="U27" s="93"/>
      <c r="V27" s="33"/>
      <c r="W27" s="33"/>
      <c r="X27" s="33"/>
      <c r="Y27" s="108"/>
      <c r="Z27" s="33"/>
    </row>
    <row r="28" spans="1:253" ht="19.5" customHeight="1">
      <c r="A28" s="44"/>
      <c r="B28" s="45" t="s">
        <v>89</v>
      </c>
      <c r="C28" s="46"/>
      <c r="D28" s="44"/>
      <c r="E28" s="47"/>
      <c r="F28" s="47"/>
      <c r="G28" s="47"/>
      <c r="H28" s="47"/>
      <c r="I28" s="47"/>
      <c r="J28" s="44"/>
      <c r="K28" s="44"/>
      <c r="L28" s="44"/>
      <c r="M28" s="44"/>
      <c r="N28" s="44"/>
      <c r="O28" s="44"/>
      <c r="P28" s="44"/>
      <c r="Q28" s="44"/>
      <c r="R28" s="44"/>
      <c r="S28" s="44"/>
      <c r="T28" s="44"/>
      <c r="U28" s="44"/>
      <c r="V28" s="44"/>
      <c r="W28" s="44"/>
      <c r="X28" s="47"/>
      <c r="Y28" s="47"/>
      <c r="Z28" s="44"/>
      <c r="AA28" s="27"/>
      <c r="AB28" s="27"/>
      <c r="AC28" s="27"/>
      <c r="AD28" s="27"/>
      <c r="AE28" s="27"/>
      <c r="AF28" s="27"/>
      <c r="AG28" s="27"/>
      <c r="AH28" s="27"/>
      <c r="AI28" s="27"/>
      <c r="AJ28" s="27"/>
      <c r="AK28" s="27"/>
      <c r="AL28" s="27"/>
      <c r="AM28" s="27"/>
      <c r="AN28" s="27"/>
      <c r="AO28" s="27"/>
      <c r="AP28" s="27"/>
      <c r="AQ28" s="27"/>
      <c r="AR28" s="27"/>
      <c r="AS28" s="27"/>
      <c r="AT28" s="27"/>
      <c r="AU28" s="27"/>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c r="GH28" s="25"/>
      <c r="GI28" s="25"/>
      <c r="GJ28" s="25"/>
      <c r="GK28" s="25"/>
      <c r="GL28" s="25"/>
      <c r="GM28" s="25"/>
      <c r="GN28" s="25"/>
      <c r="GO28" s="25"/>
      <c r="GP28" s="25"/>
      <c r="GQ28" s="25"/>
      <c r="GR28" s="25"/>
      <c r="GS28" s="25"/>
      <c r="GT28" s="25"/>
      <c r="GU28" s="25"/>
      <c r="GV28" s="25"/>
      <c r="GW28" s="25"/>
      <c r="GX28" s="25"/>
      <c r="GY28" s="25"/>
      <c r="GZ28" s="25"/>
      <c r="HA28" s="25"/>
      <c r="HB28" s="25"/>
      <c r="HC28" s="25"/>
      <c r="HD28" s="25"/>
      <c r="HE28" s="25"/>
      <c r="HF28" s="25"/>
      <c r="HG28" s="25"/>
      <c r="HH28" s="25"/>
      <c r="HI28" s="25"/>
      <c r="HJ28" s="25"/>
      <c r="HK28" s="25"/>
      <c r="HL28" s="25"/>
      <c r="HM28" s="25"/>
      <c r="HN28" s="25"/>
      <c r="HO28" s="25"/>
      <c r="HP28" s="25"/>
      <c r="HQ28" s="25"/>
      <c r="HR28" s="25"/>
      <c r="HS28" s="25"/>
      <c r="HT28" s="25"/>
      <c r="HU28" s="25"/>
      <c r="HV28" s="25"/>
      <c r="HW28" s="25"/>
      <c r="HX28" s="25"/>
      <c r="HY28" s="25"/>
      <c r="HZ28" s="25"/>
      <c r="IA28" s="25"/>
      <c r="IB28" s="25"/>
      <c r="IC28" s="25"/>
      <c r="ID28" s="25"/>
      <c r="IE28" s="25"/>
      <c r="IF28" s="25"/>
      <c r="IG28" s="25"/>
      <c r="IH28" s="25"/>
      <c r="II28" s="25"/>
      <c r="IJ28" s="25"/>
      <c r="IK28" s="25"/>
      <c r="IL28" s="25"/>
      <c r="IM28" s="25"/>
      <c r="IN28" s="25"/>
      <c r="IO28" s="25"/>
      <c r="IP28" s="25"/>
      <c r="IQ28" s="25"/>
      <c r="IR28" s="25"/>
      <c r="IS28" s="25"/>
    </row>
    <row r="29" spans="1:253" ht="19.5" customHeight="1">
      <c r="A29" s="44"/>
      <c r="B29" s="48" t="s">
        <v>90</v>
      </c>
      <c r="C29" s="48"/>
      <c r="D29" s="48"/>
      <c r="E29" s="48"/>
      <c r="F29" s="48"/>
      <c r="G29" s="48"/>
      <c r="H29" s="48"/>
      <c r="I29" s="48"/>
      <c r="J29" s="48"/>
      <c r="K29" s="48"/>
      <c r="L29" s="48"/>
      <c r="M29" s="48"/>
      <c r="N29" s="48"/>
      <c r="O29" s="48"/>
      <c r="P29" s="44"/>
      <c r="Q29" s="44"/>
      <c r="R29" s="44"/>
      <c r="S29" s="44"/>
      <c r="T29" s="44"/>
      <c r="U29" s="44"/>
      <c r="V29" s="44"/>
      <c r="W29" s="44"/>
      <c r="X29" s="47"/>
      <c r="Y29" s="47"/>
      <c r="Z29" s="44"/>
      <c r="AA29" s="27"/>
      <c r="AB29" s="27"/>
      <c r="AC29" s="27"/>
      <c r="AD29" s="27"/>
      <c r="AE29" s="27"/>
      <c r="AF29" s="27"/>
      <c r="AG29" s="27"/>
      <c r="AH29" s="27"/>
      <c r="AI29" s="27"/>
      <c r="AJ29" s="27"/>
      <c r="AK29" s="27"/>
      <c r="AL29" s="27"/>
      <c r="AM29" s="27"/>
      <c r="AN29" s="27"/>
      <c r="AO29" s="27"/>
      <c r="AP29" s="27"/>
      <c r="AQ29" s="27"/>
      <c r="AR29" s="27"/>
      <c r="AS29" s="27"/>
      <c r="AT29" s="27"/>
      <c r="AU29" s="27"/>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c r="FM29" s="25"/>
      <c r="FN29" s="25"/>
      <c r="FO29" s="25"/>
      <c r="FP29" s="25"/>
      <c r="FQ29" s="25"/>
      <c r="FR29" s="25"/>
      <c r="FS29" s="25"/>
      <c r="FT29" s="25"/>
      <c r="FU29" s="25"/>
      <c r="FV29" s="25"/>
      <c r="FW29" s="25"/>
      <c r="FX29" s="25"/>
      <c r="FY29" s="25"/>
      <c r="FZ29" s="25"/>
      <c r="GA29" s="25"/>
      <c r="GB29" s="25"/>
      <c r="GC29" s="25"/>
      <c r="GD29" s="25"/>
      <c r="GE29" s="25"/>
      <c r="GF29" s="25"/>
      <c r="GG29" s="25"/>
      <c r="GH29" s="25"/>
      <c r="GI29" s="25"/>
      <c r="GJ29" s="25"/>
      <c r="GK29" s="25"/>
      <c r="GL29" s="25"/>
      <c r="GM29" s="25"/>
      <c r="GN29" s="25"/>
      <c r="GO29" s="25"/>
      <c r="GP29" s="25"/>
      <c r="GQ29" s="25"/>
      <c r="GR29" s="25"/>
      <c r="GS29" s="25"/>
      <c r="GT29" s="25"/>
      <c r="GU29" s="25"/>
      <c r="GV29" s="25"/>
      <c r="GW29" s="25"/>
      <c r="GX29" s="25"/>
      <c r="GY29" s="25"/>
      <c r="GZ29" s="25"/>
      <c r="HA29" s="25"/>
      <c r="HB29" s="25"/>
      <c r="HC29" s="25"/>
      <c r="HD29" s="25"/>
      <c r="HE29" s="25"/>
      <c r="HF29" s="25"/>
      <c r="HG29" s="25"/>
      <c r="HH29" s="25"/>
      <c r="HI29" s="25"/>
      <c r="HJ29" s="25"/>
      <c r="HK29" s="25"/>
      <c r="HL29" s="25"/>
      <c r="HM29" s="25"/>
      <c r="HN29" s="25"/>
      <c r="HO29" s="25"/>
      <c r="HP29" s="25"/>
      <c r="HQ29" s="25"/>
      <c r="HR29" s="25"/>
      <c r="HS29" s="25"/>
      <c r="HT29" s="25"/>
      <c r="HU29" s="25"/>
      <c r="HV29" s="25"/>
      <c r="HW29" s="25"/>
      <c r="HX29" s="25"/>
      <c r="HY29" s="25"/>
      <c r="HZ29" s="25"/>
      <c r="IA29" s="25"/>
      <c r="IB29" s="25"/>
      <c r="IC29" s="25"/>
      <c r="ID29" s="25"/>
      <c r="IE29" s="25"/>
      <c r="IF29" s="25"/>
      <c r="IG29" s="25"/>
      <c r="IH29" s="25"/>
      <c r="II29" s="25"/>
      <c r="IJ29" s="25"/>
      <c r="IK29" s="25"/>
      <c r="IL29" s="25"/>
      <c r="IM29" s="25"/>
      <c r="IN29" s="25"/>
      <c r="IO29" s="25"/>
      <c r="IP29" s="25"/>
      <c r="IQ29" s="25"/>
      <c r="IR29" s="25"/>
      <c r="IS29" s="25"/>
    </row>
    <row r="30" spans="1:253" ht="19.5" customHeight="1">
      <c r="A30" s="44"/>
      <c r="B30" s="48" t="s">
        <v>91</v>
      </c>
      <c r="C30" s="48"/>
      <c r="D30" s="48"/>
      <c r="E30" s="48"/>
      <c r="F30" s="48"/>
      <c r="G30" s="48"/>
      <c r="H30" s="48"/>
      <c r="I30" s="48"/>
      <c r="J30" s="48"/>
      <c r="K30" s="48"/>
      <c r="L30" s="48"/>
      <c r="M30" s="48"/>
      <c r="N30" s="48"/>
      <c r="O30" s="48"/>
      <c r="P30" s="44"/>
      <c r="Q30" s="44"/>
      <c r="R30" s="44"/>
      <c r="S30" s="44"/>
      <c r="T30" s="44"/>
      <c r="U30" s="44"/>
      <c r="V30" s="44"/>
      <c r="W30" s="44"/>
      <c r="X30" s="47"/>
      <c r="Y30" s="47"/>
      <c r="Z30" s="44"/>
      <c r="AA30" s="27"/>
      <c r="AB30" s="27"/>
      <c r="AC30" s="27"/>
      <c r="AD30" s="27"/>
      <c r="AE30" s="27"/>
      <c r="AF30" s="27"/>
      <c r="AG30" s="27"/>
      <c r="AH30" s="27"/>
      <c r="AI30" s="27"/>
      <c r="AJ30" s="27"/>
      <c r="AK30" s="27"/>
      <c r="AL30" s="27"/>
      <c r="AM30" s="27"/>
      <c r="AN30" s="27"/>
      <c r="AO30" s="27"/>
      <c r="AP30" s="27"/>
      <c r="AQ30" s="27"/>
      <c r="AR30" s="27"/>
      <c r="AS30" s="27"/>
      <c r="AT30" s="27"/>
      <c r="AU30" s="27"/>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c r="GF30" s="25"/>
      <c r="GG30" s="25"/>
      <c r="GH30" s="25"/>
      <c r="GI30" s="25"/>
      <c r="GJ30" s="25"/>
      <c r="GK30" s="25"/>
      <c r="GL30" s="25"/>
      <c r="GM30" s="25"/>
      <c r="GN30" s="25"/>
      <c r="GO30" s="25"/>
      <c r="GP30" s="25"/>
      <c r="GQ30" s="25"/>
      <c r="GR30" s="25"/>
      <c r="GS30" s="25"/>
      <c r="GT30" s="25"/>
      <c r="GU30" s="25"/>
      <c r="GV30" s="25"/>
      <c r="GW30" s="25"/>
      <c r="GX30" s="25"/>
      <c r="GY30" s="25"/>
      <c r="GZ30" s="25"/>
      <c r="HA30" s="25"/>
      <c r="HB30" s="25"/>
      <c r="HC30" s="25"/>
      <c r="HD30" s="25"/>
      <c r="HE30" s="25"/>
      <c r="HF30" s="25"/>
      <c r="HG30" s="25"/>
      <c r="HH30" s="25"/>
      <c r="HI30" s="25"/>
      <c r="HJ30" s="25"/>
      <c r="HK30" s="25"/>
      <c r="HL30" s="25"/>
      <c r="HM30" s="25"/>
      <c r="HN30" s="25"/>
      <c r="HO30" s="25"/>
      <c r="HP30" s="25"/>
      <c r="HQ30" s="25"/>
      <c r="HR30" s="25"/>
      <c r="HS30" s="25"/>
      <c r="HT30" s="25"/>
      <c r="HU30" s="25"/>
      <c r="HV30" s="25"/>
      <c r="HW30" s="25"/>
      <c r="HX30" s="25"/>
      <c r="HY30" s="25"/>
      <c r="HZ30" s="25"/>
      <c r="IA30" s="25"/>
      <c r="IB30" s="25"/>
      <c r="IC30" s="25"/>
      <c r="ID30" s="25"/>
      <c r="IE30" s="25"/>
      <c r="IF30" s="25"/>
      <c r="IG30" s="25"/>
      <c r="IH30" s="25"/>
      <c r="II30" s="25"/>
      <c r="IJ30" s="25"/>
      <c r="IK30" s="25"/>
      <c r="IL30" s="25"/>
      <c r="IM30" s="25"/>
      <c r="IN30" s="25"/>
      <c r="IO30" s="25"/>
      <c r="IP30" s="25"/>
      <c r="IQ30" s="25"/>
      <c r="IR30" s="25"/>
      <c r="IS30" s="25"/>
    </row>
    <row r="31" spans="1:253" ht="19.5" customHeight="1">
      <c r="A31" s="44"/>
      <c r="B31" s="45" t="s">
        <v>92</v>
      </c>
      <c r="C31" s="46"/>
      <c r="D31" s="44"/>
      <c r="E31" s="47"/>
      <c r="F31" s="47"/>
      <c r="G31" s="47"/>
      <c r="H31" s="47"/>
      <c r="I31" s="47"/>
      <c r="J31" s="44"/>
      <c r="K31" s="44"/>
      <c r="L31" s="44"/>
      <c r="M31" s="44"/>
      <c r="N31" s="44"/>
      <c r="O31" s="44"/>
      <c r="P31" s="44"/>
      <c r="Q31" s="44"/>
      <c r="R31" s="44"/>
      <c r="S31" s="44"/>
      <c r="T31" s="44"/>
      <c r="U31" s="44"/>
      <c r="V31" s="44"/>
      <c r="W31" s="44"/>
      <c r="X31" s="47"/>
      <c r="Y31" s="47"/>
      <c r="Z31" s="44"/>
      <c r="AA31" s="27"/>
      <c r="AB31" s="27"/>
      <c r="AC31" s="27"/>
      <c r="AD31" s="27"/>
      <c r="AE31" s="27"/>
      <c r="AF31" s="27"/>
      <c r="AG31" s="27"/>
      <c r="AH31" s="27"/>
      <c r="AI31" s="27"/>
      <c r="AJ31" s="27"/>
      <c r="AK31" s="27"/>
      <c r="AL31" s="27"/>
      <c r="AM31" s="27"/>
      <c r="AN31" s="27"/>
      <c r="AO31" s="27"/>
      <c r="AP31" s="27"/>
      <c r="AQ31" s="27"/>
      <c r="AR31" s="27"/>
      <c r="AS31" s="27"/>
      <c r="AT31" s="27"/>
      <c r="AU31" s="27"/>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c r="IC31" s="25"/>
      <c r="ID31" s="25"/>
      <c r="IE31" s="25"/>
      <c r="IF31" s="25"/>
      <c r="IG31" s="25"/>
      <c r="IH31" s="25"/>
      <c r="II31" s="25"/>
      <c r="IJ31" s="25"/>
      <c r="IK31" s="25"/>
      <c r="IL31" s="25"/>
      <c r="IM31" s="25"/>
      <c r="IN31" s="25"/>
      <c r="IO31" s="25"/>
      <c r="IP31" s="25"/>
      <c r="IQ31" s="25"/>
      <c r="IR31" s="25"/>
      <c r="IS31" s="25"/>
    </row>
    <row r="32" spans="1:253" ht="19.5" customHeight="1">
      <c r="A32" s="44"/>
      <c r="B32" s="45" t="s">
        <v>93</v>
      </c>
      <c r="C32" s="46"/>
      <c r="D32" s="44"/>
      <c r="E32" s="47"/>
      <c r="F32" s="47"/>
      <c r="G32" s="47"/>
      <c r="H32" s="47"/>
      <c r="I32" s="47"/>
      <c r="J32" s="44"/>
      <c r="K32" s="44"/>
      <c r="L32" s="44"/>
      <c r="M32" s="44"/>
      <c r="N32" s="44"/>
      <c r="O32" s="44"/>
      <c r="P32" s="44"/>
      <c r="Q32" s="44"/>
      <c r="R32" s="44"/>
      <c r="S32" s="44"/>
      <c r="T32" s="44"/>
      <c r="U32" s="44"/>
      <c r="V32" s="44"/>
      <c r="W32" s="44"/>
      <c r="X32" s="47"/>
      <c r="Y32" s="47"/>
      <c r="Z32" s="44"/>
      <c r="AA32" s="27"/>
      <c r="AB32" s="27"/>
      <c r="AC32" s="27"/>
      <c r="AD32" s="27"/>
      <c r="AE32" s="27"/>
      <c r="AF32" s="27"/>
      <c r="AG32" s="27"/>
      <c r="AH32" s="27"/>
      <c r="AI32" s="27"/>
      <c r="AJ32" s="27"/>
      <c r="AK32" s="27"/>
      <c r="AL32" s="27"/>
      <c r="AM32" s="27"/>
      <c r="AN32" s="27"/>
      <c r="AO32" s="27"/>
      <c r="AP32" s="27"/>
      <c r="AQ32" s="27"/>
      <c r="AR32" s="27"/>
      <c r="AS32" s="27"/>
      <c r="AT32" s="27"/>
      <c r="AU32" s="27"/>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c r="HK32" s="25"/>
      <c r="HL32" s="25"/>
      <c r="HM32" s="25"/>
      <c r="HN32" s="25"/>
      <c r="HO32" s="25"/>
      <c r="HP32" s="25"/>
      <c r="HQ32" s="25"/>
      <c r="HR32" s="25"/>
      <c r="HS32" s="25"/>
      <c r="HT32" s="25"/>
      <c r="HU32" s="25"/>
      <c r="HV32" s="25"/>
      <c r="HW32" s="25"/>
      <c r="HX32" s="25"/>
      <c r="HY32" s="25"/>
      <c r="HZ32" s="25"/>
      <c r="IA32" s="25"/>
      <c r="IB32" s="25"/>
      <c r="IC32" s="25"/>
      <c r="ID32" s="25"/>
      <c r="IE32" s="25"/>
      <c r="IF32" s="25"/>
      <c r="IG32" s="25"/>
      <c r="IH32" s="25"/>
      <c r="II32" s="25"/>
      <c r="IJ32" s="25"/>
      <c r="IK32" s="25"/>
      <c r="IL32" s="25"/>
      <c r="IM32" s="25"/>
      <c r="IN32" s="25"/>
      <c r="IO32" s="25"/>
      <c r="IP32" s="25"/>
      <c r="IQ32" s="25"/>
      <c r="IR32" s="25"/>
      <c r="IS32" s="25"/>
    </row>
    <row r="33" spans="1:253" ht="19.5" customHeight="1">
      <c r="A33" s="44"/>
      <c r="B33" s="45" t="s">
        <v>94</v>
      </c>
      <c r="C33" s="46"/>
      <c r="D33" s="44"/>
      <c r="E33" s="47"/>
      <c r="F33" s="47"/>
      <c r="G33" s="47"/>
      <c r="H33" s="47"/>
      <c r="I33" s="47"/>
      <c r="J33" s="44"/>
      <c r="K33" s="44"/>
      <c r="L33" s="44"/>
      <c r="M33" s="44"/>
      <c r="N33" s="44"/>
      <c r="O33" s="44"/>
      <c r="P33" s="44"/>
      <c r="Q33" s="44"/>
      <c r="R33" s="44"/>
      <c r="S33" s="44"/>
      <c r="T33" s="44"/>
      <c r="U33" s="44"/>
      <c r="V33" s="44"/>
      <c r="W33" s="44"/>
      <c r="X33" s="47"/>
      <c r="Y33" s="47"/>
      <c r="Z33" s="44"/>
      <c r="AA33" s="27"/>
      <c r="AB33" s="27"/>
      <c r="AC33" s="27"/>
      <c r="AD33" s="27"/>
      <c r="AE33" s="27"/>
      <c r="AF33" s="27"/>
      <c r="AG33" s="27"/>
      <c r="AH33" s="27"/>
      <c r="AI33" s="27"/>
      <c r="AJ33" s="27"/>
      <c r="AK33" s="27"/>
      <c r="AL33" s="27"/>
      <c r="AM33" s="27"/>
      <c r="AN33" s="27"/>
      <c r="AO33" s="27"/>
      <c r="AP33" s="27"/>
      <c r="AQ33" s="27"/>
      <c r="AR33" s="27"/>
      <c r="AS33" s="27"/>
      <c r="AT33" s="27"/>
      <c r="AU33" s="27"/>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5"/>
      <c r="GJ33" s="25"/>
      <c r="GK33" s="25"/>
      <c r="GL33" s="25"/>
      <c r="GM33" s="25"/>
      <c r="GN33" s="25"/>
      <c r="GO33" s="25"/>
      <c r="GP33" s="25"/>
      <c r="GQ33" s="25"/>
      <c r="GR33" s="25"/>
      <c r="GS33" s="25"/>
      <c r="GT33" s="25"/>
      <c r="GU33" s="25"/>
      <c r="GV33" s="25"/>
      <c r="GW33" s="25"/>
      <c r="GX33" s="25"/>
      <c r="GY33" s="25"/>
      <c r="GZ33" s="25"/>
      <c r="HA33" s="25"/>
      <c r="HB33" s="25"/>
      <c r="HC33" s="25"/>
      <c r="HD33" s="25"/>
      <c r="HE33" s="25"/>
      <c r="HF33" s="25"/>
      <c r="HG33" s="25"/>
      <c r="HH33" s="25"/>
      <c r="HI33" s="25"/>
      <c r="HJ33" s="25"/>
      <c r="HK33" s="25"/>
      <c r="HL33" s="25"/>
      <c r="HM33" s="25"/>
      <c r="HN33" s="25"/>
      <c r="HO33" s="25"/>
      <c r="HP33" s="25"/>
      <c r="HQ33" s="25"/>
      <c r="HR33" s="25"/>
      <c r="HS33" s="25"/>
      <c r="HT33" s="25"/>
      <c r="HU33" s="25"/>
      <c r="HV33" s="25"/>
      <c r="HW33" s="25"/>
      <c r="HX33" s="25"/>
      <c r="HY33" s="25"/>
      <c r="HZ33" s="25"/>
      <c r="IA33" s="25"/>
      <c r="IB33" s="25"/>
      <c r="IC33" s="25"/>
      <c r="ID33" s="25"/>
      <c r="IE33" s="25"/>
      <c r="IF33" s="25"/>
      <c r="IG33" s="25"/>
      <c r="IH33" s="25"/>
      <c r="II33" s="25"/>
      <c r="IJ33" s="25"/>
      <c r="IK33" s="25"/>
      <c r="IL33" s="25"/>
      <c r="IM33" s="25"/>
      <c r="IN33" s="25"/>
      <c r="IO33" s="25"/>
      <c r="IP33" s="25"/>
      <c r="IQ33" s="25"/>
      <c r="IR33" s="25"/>
      <c r="IS33" s="25"/>
    </row>
    <row r="34" spans="1:253" ht="19.5" customHeight="1">
      <c r="A34" s="44"/>
      <c r="B34" s="45" t="s">
        <v>95</v>
      </c>
      <c r="C34" s="46"/>
      <c r="D34" s="44"/>
      <c r="E34" s="47"/>
      <c r="F34" s="47"/>
      <c r="G34" s="47"/>
      <c r="H34" s="47"/>
      <c r="I34" s="47"/>
      <c r="J34" s="44"/>
      <c r="K34" s="44"/>
      <c r="L34" s="44"/>
      <c r="M34" s="44"/>
      <c r="N34" s="44"/>
      <c r="O34" s="44"/>
      <c r="P34" s="44"/>
      <c r="Q34" s="44"/>
      <c r="R34" s="44"/>
      <c r="S34" s="44"/>
      <c r="T34" s="44"/>
      <c r="U34" s="44"/>
      <c r="V34" s="44"/>
      <c r="W34" s="44"/>
      <c r="X34" s="47"/>
      <c r="Y34" s="47"/>
      <c r="Z34" s="44"/>
      <c r="AA34" s="27"/>
      <c r="AB34" s="27"/>
      <c r="AC34" s="27"/>
      <c r="AD34" s="27"/>
      <c r="AE34" s="27"/>
      <c r="AF34" s="27"/>
      <c r="AG34" s="27"/>
      <c r="AH34" s="27"/>
      <c r="AI34" s="27"/>
      <c r="AJ34" s="27"/>
      <c r="AK34" s="27"/>
      <c r="AL34" s="27"/>
      <c r="AM34" s="27"/>
      <c r="AN34" s="27"/>
      <c r="AO34" s="27"/>
      <c r="AP34" s="27"/>
      <c r="AQ34" s="27"/>
      <c r="AR34" s="27"/>
      <c r="AS34" s="27"/>
      <c r="AT34" s="27"/>
      <c r="AU34" s="27"/>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c r="GH34" s="25"/>
      <c r="GI34" s="25"/>
      <c r="GJ34" s="25"/>
      <c r="GK34" s="25"/>
      <c r="GL34" s="25"/>
      <c r="GM34" s="25"/>
      <c r="GN34" s="25"/>
      <c r="GO34" s="25"/>
      <c r="GP34" s="25"/>
      <c r="GQ34" s="25"/>
      <c r="GR34" s="25"/>
      <c r="GS34" s="25"/>
      <c r="GT34" s="25"/>
      <c r="GU34" s="25"/>
      <c r="GV34" s="25"/>
      <c r="GW34" s="25"/>
      <c r="GX34" s="25"/>
      <c r="GY34" s="25"/>
      <c r="GZ34" s="25"/>
      <c r="HA34" s="25"/>
      <c r="HB34" s="25"/>
      <c r="HC34" s="25"/>
      <c r="HD34" s="25"/>
      <c r="HE34" s="25"/>
      <c r="HF34" s="25"/>
      <c r="HG34" s="25"/>
      <c r="HH34" s="25"/>
      <c r="HI34" s="25"/>
      <c r="HJ34" s="25"/>
      <c r="HK34" s="25"/>
      <c r="HL34" s="25"/>
      <c r="HM34" s="25"/>
      <c r="HN34" s="25"/>
      <c r="HO34" s="25"/>
      <c r="HP34" s="25"/>
      <c r="HQ34" s="25"/>
      <c r="HR34" s="25"/>
      <c r="HS34" s="25"/>
      <c r="HT34" s="25"/>
      <c r="HU34" s="25"/>
      <c r="HV34" s="25"/>
      <c r="HW34" s="25"/>
      <c r="HX34" s="25"/>
      <c r="HY34" s="25"/>
      <c r="HZ34" s="25"/>
      <c r="IA34" s="25"/>
      <c r="IB34" s="25"/>
      <c r="IC34" s="25"/>
      <c r="ID34" s="25"/>
      <c r="IE34" s="25"/>
      <c r="IF34" s="25"/>
      <c r="IG34" s="25"/>
      <c r="IH34" s="25"/>
      <c r="II34" s="25"/>
      <c r="IJ34" s="25"/>
      <c r="IK34" s="25"/>
      <c r="IL34" s="25"/>
      <c r="IM34" s="25"/>
      <c r="IN34" s="25"/>
      <c r="IO34" s="25"/>
      <c r="IP34" s="25"/>
      <c r="IQ34" s="25"/>
      <c r="IR34" s="25"/>
      <c r="IS34" s="25"/>
    </row>
    <row r="35" spans="1:253" s="5" customFormat="1" ht="27" customHeight="1">
      <c r="A35" s="44"/>
      <c r="B35" s="44" t="s">
        <v>96</v>
      </c>
      <c r="C35" s="44"/>
      <c r="D35" s="44"/>
      <c r="E35" s="47"/>
      <c r="F35" s="47"/>
      <c r="G35" s="47"/>
      <c r="H35" s="47"/>
      <c r="I35" s="47"/>
      <c r="J35" s="44"/>
      <c r="K35" s="44"/>
      <c r="L35" s="44"/>
      <c r="M35" s="44"/>
      <c r="N35" s="44"/>
      <c r="O35" s="44"/>
      <c r="P35" s="44"/>
      <c r="Q35" s="44"/>
      <c r="R35" s="44"/>
      <c r="S35" s="44"/>
      <c r="T35" s="44"/>
      <c r="U35" s="44"/>
      <c r="V35" s="44"/>
      <c r="W35" s="44"/>
      <c r="X35" s="47"/>
      <c r="Y35" s="47"/>
      <c r="Z35" s="44"/>
      <c r="AA35" s="27"/>
      <c r="AB35" s="27"/>
      <c r="AC35" s="27"/>
      <c r="AD35" s="27"/>
      <c r="AE35" s="27"/>
      <c r="AF35" s="27"/>
      <c r="AG35" s="27"/>
      <c r="AH35" s="27"/>
      <c r="AI35" s="27"/>
      <c r="AJ35" s="27"/>
      <c r="AK35" s="27"/>
      <c r="AL35" s="27"/>
      <c r="AM35" s="27"/>
      <c r="AN35" s="27"/>
      <c r="AO35" s="27"/>
      <c r="AP35" s="27"/>
      <c r="AQ35" s="27"/>
      <c r="AR35" s="27"/>
      <c r="AS35" s="27"/>
      <c r="AT35" s="27"/>
      <c r="AU35" s="27"/>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c r="GG35" s="25"/>
      <c r="GH35" s="25"/>
      <c r="GI35" s="25"/>
      <c r="GJ35" s="25"/>
      <c r="GK35" s="25"/>
      <c r="GL35" s="25"/>
      <c r="GM35" s="25"/>
      <c r="GN35" s="25"/>
      <c r="GO35" s="25"/>
      <c r="GP35" s="25"/>
      <c r="GQ35" s="25"/>
      <c r="GR35" s="25"/>
      <c r="GS35" s="25"/>
      <c r="GT35" s="25"/>
      <c r="GU35" s="25"/>
      <c r="GV35" s="25"/>
      <c r="GW35" s="25"/>
      <c r="GX35" s="25"/>
      <c r="GY35" s="25"/>
      <c r="GZ35" s="25"/>
      <c r="HA35" s="25"/>
      <c r="HB35" s="25"/>
      <c r="HC35" s="25"/>
      <c r="HD35" s="25"/>
      <c r="HE35" s="25"/>
      <c r="HF35" s="25"/>
      <c r="HG35" s="25"/>
      <c r="HH35" s="25"/>
      <c r="HI35" s="25"/>
      <c r="HJ35" s="25"/>
      <c r="HK35" s="25"/>
      <c r="HL35" s="25"/>
      <c r="HM35" s="25"/>
      <c r="HN35" s="25"/>
      <c r="HO35" s="25"/>
      <c r="HP35" s="25"/>
      <c r="HQ35" s="25"/>
      <c r="HR35" s="25"/>
      <c r="HS35" s="25"/>
      <c r="HT35" s="25"/>
      <c r="HU35" s="25"/>
      <c r="HV35" s="25"/>
      <c r="HW35" s="25"/>
      <c r="HX35" s="25"/>
      <c r="HY35" s="25"/>
      <c r="HZ35" s="25"/>
      <c r="IA35" s="25"/>
      <c r="IB35" s="25"/>
      <c r="IC35" s="25"/>
      <c r="ID35" s="25"/>
      <c r="IE35" s="25"/>
      <c r="IF35" s="25"/>
      <c r="IG35" s="25"/>
      <c r="IH35" s="25"/>
      <c r="II35" s="25"/>
      <c r="IJ35" s="25"/>
      <c r="IK35" s="25"/>
      <c r="IL35" s="25"/>
      <c r="IM35" s="25"/>
      <c r="IN35" s="25"/>
      <c r="IO35" s="25"/>
      <c r="IP35" s="25"/>
      <c r="IQ35" s="25"/>
      <c r="IR35" s="25"/>
      <c r="IS35" s="25"/>
    </row>
    <row r="36" spans="1:253" s="5" customFormat="1" ht="30.75" customHeight="1">
      <c r="A36" s="44"/>
      <c r="B36" s="44" t="s">
        <v>97</v>
      </c>
      <c r="C36" s="44"/>
      <c r="D36" s="44"/>
      <c r="E36" s="47"/>
      <c r="F36" s="47"/>
      <c r="G36" s="47"/>
      <c r="H36" s="47"/>
      <c r="I36" s="47"/>
      <c r="J36" s="44"/>
      <c r="K36" s="44"/>
      <c r="L36" s="44"/>
      <c r="M36" s="44"/>
      <c r="N36" s="44" t="s">
        <v>98</v>
      </c>
      <c r="O36" s="44"/>
      <c r="P36" s="59"/>
      <c r="Q36" s="59"/>
      <c r="R36" s="59"/>
      <c r="S36" s="59"/>
      <c r="T36" s="59"/>
      <c r="U36" s="59"/>
      <c r="V36" s="44"/>
      <c r="W36" s="44"/>
      <c r="X36" s="47"/>
      <c r="Y36" s="47"/>
      <c r="Z36" s="44"/>
      <c r="AA36" s="27"/>
      <c r="AB36" s="27"/>
      <c r="AC36" s="27"/>
      <c r="AD36" s="27"/>
      <c r="AE36" s="27"/>
      <c r="AF36" s="27"/>
      <c r="AG36" s="27"/>
      <c r="AH36" s="27"/>
      <c r="AI36" s="27"/>
      <c r="AJ36" s="27"/>
      <c r="AK36" s="27"/>
      <c r="AL36" s="27"/>
      <c r="AM36" s="27"/>
      <c r="AN36" s="27"/>
      <c r="AO36" s="27"/>
      <c r="AP36" s="27"/>
      <c r="AQ36" s="27"/>
      <c r="AR36" s="27"/>
      <c r="AS36" s="27"/>
      <c r="AT36" s="27"/>
      <c r="AU36" s="27"/>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c r="GF36" s="25"/>
      <c r="GG36" s="25"/>
      <c r="GH36" s="25"/>
      <c r="GI36" s="25"/>
      <c r="GJ36" s="25"/>
      <c r="GK36" s="25"/>
      <c r="GL36" s="25"/>
      <c r="GM36" s="25"/>
      <c r="GN36" s="25"/>
      <c r="GO36" s="25"/>
      <c r="GP36" s="25"/>
      <c r="GQ36" s="25"/>
      <c r="GR36" s="25"/>
      <c r="GS36" s="25"/>
      <c r="GT36" s="25"/>
      <c r="GU36" s="25"/>
      <c r="GV36" s="25"/>
      <c r="GW36" s="25"/>
      <c r="GX36" s="25"/>
      <c r="GY36" s="25"/>
      <c r="GZ36" s="25"/>
      <c r="HA36" s="25"/>
      <c r="HB36" s="25"/>
      <c r="HC36" s="25"/>
      <c r="HD36" s="25"/>
      <c r="HE36" s="25"/>
      <c r="HF36" s="25"/>
      <c r="HG36" s="25"/>
      <c r="HH36" s="25"/>
      <c r="HI36" s="25"/>
      <c r="HJ36" s="25"/>
      <c r="HK36" s="25"/>
      <c r="HL36" s="25"/>
      <c r="HM36" s="25"/>
      <c r="HN36" s="25"/>
      <c r="HO36" s="25"/>
      <c r="HP36" s="25"/>
      <c r="HQ36" s="25"/>
      <c r="HR36" s="25"/>
      <c r="HS36" s="25"/>
      <c r="HT36" s="25"/>
      <c r="HU36" s="25"/>
      <c r="HV36" s="25"/>
      <c r="HW36" s="25"/>
      <c r="HX36" s="25"/>
      <c r="HY36" s="25"/>
      <c r="HZ36" s="25"/>
      <c r="IA36" s="25"/>
      <c r="IB36" s="25"/>
      <c r="IC36" s="25"/>
      <c r="ID36" s="25"/>
      <c r="IE36" s="25"/>
      <c r="IF36" s="25"/>
      <c r="IG36" s="25"/>
      <c r="IH36" s="25"/>
      <c r="II36" s="25"/>
      <c r="IJ36" s="25"/>
      <c r="IK36" s="25"/>
      <c r="IL36" s="25"/>
      <c r="IM36" s="25"/>
      <c r="IN36" s="25"/>
      <c r="IO36" s="25"/>
      <c r="IP36" s="25"/>
      <c r="IQ36" s="25"/>
      <c r="IR36" s="25"/>
      <c r="IS36" s="25"/>
    </row>
    <row r="37" spans="1:253" s="5" customFormat="1" ht="19.5" customHeight="1">
      <c r="A37" s="44"/>
      <c r="B37" s="44"/>
      <c r="C37" s="46"/>
      <c r="D37" s="44"/>
      <c r="E37" s="47"/>
      <c r="F37" s="47"/>
      <c r="G37" s="47"/>
      <c r="H37" s="47"/>
      <c r="I37" s="47"/>
      <c r="J37" s="44"/>
      <c r="K37" s="44"/>
      <c r="L37" s="44"/>
      <c r="M37" s="44"/>
      <c r="N37" s="44" t="s">
        <v>99</v>
      </c>
      <c r="O37" s="44"/>
      <c r="P37" s="59"/>
      <c r="Q37" s="59"/>
      <c r="R37" s="59"/>
      <c r="S37" s="59"/>
      <c r="T37" s="59"/>
      <c r="U37" s="59"/>
      <c r="V37" s="44"/>
      <c r="W37" s="44"/>
      <c r="X37" s="47"/>
      <c r="Y37" s="47"/>
      <c r="Z37" s="44"/>
      <c r="AA37" s="27"/>
      <c r="AB37" s="27"/>
      <c r="AC37" s="27"/>
      <c r="AD37" s="27"/>
      <c r="AE37" s="27"/>
      <c r="AF37" s="27"/>
      <c r="AG37" s="27"/>
      <c r="AH37" s="27"/>
      <c r="AI37" s="27"/>
      <c r="AJ37" s="27"/>
      <c r="AK37" s="27"/>
      <c r="AL37" s="27"/>
      <c r="AM37" s="27"/>
      <c r="AN37" s="27"/>
      <c r="AO37" s="27"/>
      <c r="AP37" s="27"/>
      <c r="AQ37" s="27"/>
      <c r="AR37" s="27"/>
      <c r="AS37" s="27"/>
      <c r="AT37" s="27"/>
      <c r="AU37" s="27"/>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c r="FM37" s="25"/>
      <c r="FN37" s="25"/>
      <c r="FO37" s="25"/>
      <c r="FP37" s="25"/>
      <c r="FQ37" s="25"/>
      <c r="FR37" s="25"/>
      <c r="FS37" s="25"/>
      <c r="FT37" s="25"/>
      <c r="FU37" s="25"/>
      <c r="FV37" s="25"/>
      <c r="FW37" s="25"/>
      <c r="FX37" s="25"/>
      <c r="FY37" s="25"/>
      <c r="FZ37" s="25"/>
      <c r="GA37" s="25"/>
      <c r="GB37" s="25"/>
      <c r="GC37" s="25"/>
      <c r="GD37" s="25"/>
      <c r="GE37" s="25"/>
      <c r="GF37" s="25"/>
      <c r="GG37" s="25"/>
      <c r="GH37" s="25"/>
      <c r="GI37" s="25"/>
      <c r="GJ37" s="25"/>
      <c r="GK37" s="25"/>
      <c r="GL37" s="25"/>
      <c r="GM37" s="25"/>
      <c r="GN37" s="25"/>
      <c r="GO37" s="25"/>
      <c r="GP37" s="25"/>
      <c r="GQ37" s="25"/>
      <c r="GR37" s="25"/>
      <c r="GS37" s="25"/>
      <c r="GT37" s="25"/>
      <c r="GU37" s="25"/>
      <c r="GV37" s="25"/>
      <c r="GW37" s="25"/>
      <c r="GX37" s="25"/>
      <c r="GY37" s="25"/>
      <c r="GZ37" s="25"/>
      <c r="HA37" s="25"/>
      <c r="HB37" s="25"/>
      <c r="HC37" s="25"/>
      <c r="HD37" s="25"/>
      <c r="HE37" s="25"/>
      <c r="HF37" s="25"/>
      <c r="HG37" s="25"/>
      <c r="HH37" s="25"/>
      <c r="HI37" s="25"/>
      <c r="HJ37" s="25"/>
      <c r="HK37" s="25"/>
      <c r="HL37" s="25"/>
      <c r="HM37" s="25"/>
      <c r="HN37" s="25"/>
      <c r="HO37" s="25"/>
      <c r="HP37" s="25"/>
      <c r="HQ37" s="25"/>
      <c r="HR37" s="25"/>
      <c r="HS37" s="25"/>
      <c r="HT37" s="25"/>
      <c r="HU37" s="25"/>
      <c r="HV37" s="25"/>
      <c r="HW37" s="25"/>
      <c r="HX37" s="25"/>
      <c r="HY37" s="25"/>
      <c r="HZ37" s="25"/>
      <c r="IA37" s="25"/>
      <c r="IB37" s="25"/>
      <c r="IC37" s="25"/>
      <c r="ID37" s="25"/>
      <c r="IE37" s="25"/>
      <c r="IF37" s="25"/>
      <c r="IG37" s="25"/>
      <c r="IH37" s="25"/>
      <c r="II37" s="25"/>
      <c r="IJ37" s="25"/>
      <c r="IK37" s="25"/>
      <c r="IL37" s="25"/>
      <c r="IM37" s="25"/>
      <c r="IN37" s="25"/>
      <c r="IO37" s="25"/>
      <c r="IP37" s="25"/>
      <c r="IQ37" s="25"/>
      <c r="IR37" s="25"/>
      <c r="IS37" s="25"/>
    </row>
  </sheetData>
  <sheetProtection/>
  <mergeCells count="38">
    <mergeCell ref="A1:Z1"/>
    <mergeCell ref="L2:O2"/>
    <mergeCell ref="P2:S2"/>
    <mergeCell ref="P4:Q4"/>
    <mergeCell ref="R4:S4"/>
    <mergeCell ref="B27:L27"/>
    <mergeCell ref="B29:O29"/>
    <mergeCell ref="B30:N30"/>
    <mergeCell ref="B35:C35"/>
    <mergeCell ref="B36:C36"/>
    <mergeCell ref="N36:U36"/>
    <mergeCell ref="N37:U37"/>
    <mergeCell ref="A2:A6"/>
    <mergeCell ref="B2:B6"/>
    <mergeCell ref="C2:C6"/>
    <mergeCell ref="D2:D6"/>
    <mergeCell ref="E2:E6"/>
    <mergeCell ref="F2:F6"/>
    <mergeCell ref="G2:G6"/>
    <mergeCell ref="H2:H6"/>
    <mergeCell ref="I2:I6"/>
    <mergeCell ref="J2:J6"/>
    <mergeCell ref="K2:K3"/>
    <mergeCell ref="K4:K6"/>
    <mergeCell ref="N5:N6"/>
    <mergeCell ref="O5:O6"/>
    <mergeCell ref="T2:T3"/>
    <mergeCell ref="T5:T6"/>
    <mergeCell ref="U2:U6"/>
    <mergeCell ref="V2:V3"/>
    <mergeCell ref="V4:V6"/>
    <mergeCell ref="W2:W6"/>
    <mergeCell ref="X2:X6"/>
    <mergeCell ref="Y2:Y6"/>
    <mergeCell ref="Z2:Z6"/>
    <mergeCell ref="L5:M6"/>
    <mergeCell ref="P5:Q6"/>
    <mergeCell ref="R5:S6"/>
  </mergeCells>
  <conditionalFormatting sqref="B10:B26">
    <cfRule type="expression" priority="1" dxfId="0" stopIfTrue="1">
      <formula>AND(COUNTIF($B$10:$B$26,B10)&gt;1,NOT(ISBLANK(B10)))</formula>
    </cfRule>
  </conditionalFormatting>
  <printOptions/>
  <pageMargins left="0.53" right="0.37"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S48"/>
  <sheetViews>
    <sheetView workbookViewId="0" topLeftCell="A1">
      <selection activeCell="AA7" sqref="AA7"/>
    </sheetView>
  </sheetViews>
  <sheetFormatPr defaultColWidth="9.00390625" defaultRowHeight="14.25"/>
  <cols>
    <col min="1" max="1" width="3.25390625" style="35" customWidth="1"/>
    <col min="2" max="2" width="6.125" style="35" customWidth="1"/>
    <col min="3" max="3" width="12.75390625" style="35" customWidth="1"/>
    <col min="4" max="4" width="7.50390625" style="35" customWidth="1"/>
    <col min="5" max="5" width="8.00390625" style="35" customWidth="1"/>
    <col min="6" max="6" width="4.125" style="35" customWidth="1"/>
    <col min="7" max="7" width="2.75390625" style="35" customWidth="1"/>
    <col min="8" max="8" width="6.125" style="35" customWidth="1"/>
    <col min="9" max="9" width="3.875" style="35" customWidth="1"/>
    <col min="10" max="10" width="6.375" style="35" customWidth="1"/>
    <col min="11" max="11" width="5.625" style="35" customWidth="1"/>
    <col min="12" max="13" width="6.00390625" style="35" customWidth="1"/>
    <col min="14" max="14" width="5.125" style="35" customWidth="1"/>
    <col min="15" max="15" width="5.875" style="35" customWidth="1"/>
    <col min="16" max="18" width="7.75390625" style="35" customWidth="1"/>
    <col min="19" max="19" width="7.875" style="35" customWidth="1"/>
    <col min="20" max="20" width="11.25390625" style="35" hidden="1" customWidth="1"/>
    <col min="21" max="21" width="9.125" style="35" customWidth="1"/>
    <col min="22" max="22" width="6.50390625" style="35" customWidth="1"/>
    <col min="23" max="23" width="5.75390625" style="35" customWidth="1"/>
    <col min="24" max="24" width="5.875" style="35" customWidth="1"/>
    <col min="25" max="25" width="5.625" style="35" customWidth="1"/>
    <col min="26" max="26" width="6.375" style="35" customWidth="1"/>
    <col min="27" max="16384" width="9.00390625" style="35" customWidth="1"/>
  </cols>
  <sheetData>
    <row r="1" spans="1:253" ht="45" customHeight="1">
      <c r="A1" s="36" t="s">
        <v>143</v>
      </c>
      <c r="B1" s="36"/>
      <c r="C1" s="36"/>
      <c r="D1" s="36"/>
      <c r="E1" s="36"/>
      <c r="F1" s="36"/>
      <c r="G1" s="36"/>
      <c r="H1" s="36"/>
      <c r="I1" s="36"/>
      <c r="J1" s="36"/>
      <c r="K1" s="36"/>
      <c r="L1" s="36"/>
      <c r="M1" s="36"/>
      <c r="N1" s="36"/>
      <c r="O1" s="36"/>
      <c r="P1" s="36"/>
      <c r="Q1" s="36"/>
      <c r="R1" s="36"/>
      <c r="S1" s="36"/>
      <c r="T1" s="36"/>
      <c r="U1" s="60"/>
      <c r="V1" s="36"/>
      <c r="W1" s="36"/>
      <c r="X1" s="36"/>
      <c r="Y1" s="36"/>
      <c r="Z1" s="73"/>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
      <c r="DI1" s="74"/>
      <c r="DJ1" s="74"/>
      <c r="DK1" s="74"/>
      <c r="DL1" s="74"/>
      <c r="DM1" s="74"/>
      <c r="DN1" s="74"/>
      <c r="DO1" s="74"/>
      <c r="DP1" s="74"/>
      <c r="DQ1" s="74"/>
      <c r="DR1" s="74"/>
      <c r="DS1" s="74"/>
      <c r="DT1" s="74"/>
      <c r="DU1" s="74"/>
      <c r="DV1" s="74"/>
      <c r="DW1" s="74"/>
      <c r="DX1" s="74"/>
      <c r="DY1" s="74"/>
      <c r="DZ1" s="74"/>
      <c r="EA1" s="74"/>
      <c r="EB1" s="74"/>
      <c r="EC1" s="74"/>
      <c r="ED1" s="74"/>
      <c r="EE1" s="74"/>
      <c r="EF1" s="74"/>
      <c r="EG1" s="74"/>
      <c r="EH1" s="74"/>
      <c r="EI1" s="74"/>
      <c r="EJ1" s="74"/>
      <c r="EK1" s="74"/>
      <c r="EL1" s="74"/>
      <c r="EM1" s="74"/>
      <c r="EN1" s="74"/>
      <c r="EO1" s="74"/>
      <c r="EP1" s="74"/>
      <c r="EQ1" s="74"/>
      <c r="ER1" s="74"/>
      <c r="ES1" s="74"/>
      <c r="ET1" s="74"/>
      <c r="EU1" s="74"/>
      <c r="EV1" s="74"/>
      <c r="EW1" s="74"/>
      <c r="EX1" s="74"/>
      <c r="EY1" s="74"/>
      <c r="EZ1" s="74"/>
      <c r="FA1" s="74"/>
      <c r="FB1" s="74"/>
      <c r="FC1" s="74"/>
      <c r="FD1" s="74"/>
      <c r="FE1" s="74"/>
      <c r="FF1" s="74"/>
      <c r="FG1" s="74"/>
      <c r="FH1" s="74"/>
      <c r="FI1" s="74"/>
      <c r="FJ1" s="74"/>
      <c r="FK1" s="74"/>
      <c r="FL1" s="74"/>
      <c r="FM1" s="74"/>
      <c r="FN1" s="74"/>
      <c r="FO1" s="74"/>
      <c r="FP1" s="74"/>
      <c r="FQ1" s="74"/>
      <c r="FR1" s="74"/>
      <c r="FS1" s="74"/>
      <c r="FT1" s="74"/>
      <c r="FU1" s="74"/>
      <c r="FV1" s="74"/>
      <c r="FW1" s="74"/>
      <c r="FX1" s="74"/>
      <c r="FY1" s="74"/>
      <c r="FZ1" s="74"/>
      <c r="GA1" s="74"/>
      <c r="GB1" s="74"/>
      <c r="GC1" s="74"/>
      <c r="GD1" s="74"/>
      <c r="GE1" s="74"/>
      <c r="GF1" s="74"/>
      <c r="GG1" s="74"/>
      <c r="GH1" s="74"/>
      <c r="GI1" s="74"/>
      <c r="GJ1" s="74"/>
      <c r="GK1" s="74"/>
      <c r="GL1" s="74"/>
      <c r="GM1" s="74"/>
      <c r="GN1" s="74"/>
      <c r="GO1" s="74"/>
      <c r="GP1" s="74"/>
      <c r="GQ1" s="74"/>
      <c r="GR1" s="74"/>
      <c r="GS1" s="74"/>
      <c r="GT1" s="74"/>
      <c r="GU1" s="74"/>
      <c r="GV1" s="74"/>
      <c r="GW1" s="74"/>
      <c r="GX1" s="74"/>
      <c r="GY1" s="74"/>
      <c r="GZ1" s="74"/>
      <c r="HA1" s="74"/>
      <c r="HB1" s="74"/>
      <c r="HC1" s="74"/>
      <c r="HD1" s="74"/>
      <c r="HE1" s="74"/>
      <c r="HF1" s="74"/>
      <c r="HG1" s="74"/>
      <c r="HH1" s="74"/>
      <c r="HI1" s="74"/>
      <c r="HJ1" s="74"/>
      <c r="HK1" s="74"/>
      <c r="HL1" s="74"/>
      <c r="HM1" s="74"/>
      <c r="HN1" s="74"/>
      <c r="HO1" s="74"/>
      <c r="HP1" s="74"/>
      <c r="HQ1" s="74"/>
      <c r="HR1" s="74"/>
      <c r="HS1" s="74"/>
      <c r="HT1" s="74"/>
      <c r="HU1" s="74"/>
      <c r="HV1" s="74"/>
      <c r="HW1" s="74"/>
      <c r="HX1" s="74"/>
      <c r="HY1" s="74"/>
      <c r="HZ1" s="74"/>
      <c r="IA1" s="74"/>
      <c r="IB1" s="74"/>
      <c r="IC1" s="74"/>
      <c r="ID1" s="74"/>
      <c r="IE1" s="74"/>
      <c r="IF1" s="74"/>
      <c r="IG1" s="74"/>
      <c r="IH1" s="74"/>
      <c r="II1" s="74"/>
      <c r="IJ1" s="74"/>
      <c r="IK1" s="74"/>
      <c r="IL1" s="74"/>
      <c r="IM1" s="74"/>
      <c r="IN1" s="74"/>
      <c r="IO1" s="74"/>
      <c r="IP1" s="74"/>
      <c r="IQ1" s="74"/>
      <c r="IR1" s="74"/>
      <c r="IS1" s="74"/>
    </row>
    <row r="2" spans="1:253" ht="21" customHeight="1">
      <c r="A2" s="12" t="s">
        <v>1</v>
      </c>
      <c r="B2" s="12" t="s">
        <v>2</v>
      </c>
      <c r="C2" s="18" t="s">
        <v>3</v>
      </c>
      <c r="D2" s="12" t="s">
        <v>4</v>
      </c>
      <c r="E2" s="12" t="s">
        <v>5</v>
      </c>
      <c r="F2" s="37" t="s">
        <v>6</v>
      </c>
      <c r="G2" s="37" t="s">
        <v>7</v>
      </c>
      <c r="H2" s="37" t="s">
        <v>8</v>
      </c>
      <c r="I2" s="40" t="s">
        <v>9</v>
      </c>
      <c r="J2" s="37" t="s">
        <v>10</v>
      </c>
      <c r="K2" s="12" t="s">
        <v>11</v>
      </c>
      <c r="L2" s="12" t="s">
        <v>12</v>
      </c>
      <c r="M2" s="12"/>
      <c r="N2" s="12"/>
      <c r="O2" s="12"/>
      <c r="P2" s="12" t="s">
        <v>13</v>
      </c>
      <c r="Q2" s="12"/>
      <c r="R2" s="12"/>
      <c r="S2" s="12"/>
      <c r="T2" s="37" t="s">
        <v>14</v>
      </c>
      <c r="U2" s="12" t="s">
        <v>15</v>
      </c>
      <c r="V2" s="61" t="s">
        <v>16</v>
      </c>
      <c r="W2" s="12" t="s">
        <v>17</v>
      </c>
      <c r="X2" s="12" t="s">
        <v>18</v>
      </c>
      <c r="Y2" s="12" t="s">
        <v>19</v>
      </c>
      <c r="Z2" s="61" t="s">
        <v>20</v>
      </c>
      <c r="AA2" s="27"/>
      <c r="AB2" s="27"/>
      <c r="AC2" s="27"/>
      <c r="AD2" s="27"/>
      <c r="AE2" s="27"/>
      <c r="AF2" s="27"/>
      <c r="AG2" s="27"/>
      <c r="AH2" s="27"/>
      <c r="AI2" s="27"/>
      <c r="AJ2" s="27"/>
      <c r="AK2" s="27"/>
      <c r="AL2" s="27"/>
      <c r="AM2" s="27"/>
      <c r="AN2" s="27"/>
      <c r="AO2" s="27"/>
      <c r="AP2" s="27"/>
      <c r="AQ2" s="27"/>
      <c r="AR2" s="27"/>
      <c r="AS2" s="27"/>
      <c r="AT2" s="27"/>
      <c r="AU2" s="27"/>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c r="IK2" s="74"/>
      <c r="IL2" s="74"/>
      <c r="IM2" s="74"/>
      <c r="IN2" s="74"/>
      <c r="IO2" s="74"/>
      <c r="IP2" s="74"/>
      <c r="IQ2" s="74"/>
      <c r="IR2" s="74"/>
      <c r="IS2" s="74"/>
    </row>
    <row r="3" spans="1:253" s="30" customFormat="1" ht="26.25" customHeight="1">
      <c r="A3" s="12"/>
      <c r="B3" s="12"/>
      <c r="C3" s="18"/>
      <c r="D3" s="12"/>
      <c r="E3" s="12"/>
      <c r="F3" s="37"/>
      <c r="G3" s="37"/>
      <c r="H3" s="37"/>
      <c r="I3" s="49"/>
      <c r="J3" s="37"/>
      <c r="K3" s="12"/>
      <c r="L3" s="12" t="s">
        <v>21</v>
      </c>
      <c r="M3" s="12" t="s">
        <v>22</v>
      </c>
      <c r="N3" s="12" t="s">
        <v>23</v>
      </c>
      <c r="O3" s="12" t="s">
        <v>24</v>
      </c>
      <c r="P3" s="38" t="s">
        <v>144</v>
      </c>
      <c r="Q3" s="38" t="s">
        <v>26</v>
      </c>
      <c r="R3" s="38" t="s">
        <v>145</v>
      </c>
      <c r="S3" s="38" t="s">
        <v>146</v>
      </c>
      <c r="T3" s="40"/>
      <c r="U3" s="12"/>
      <c r="V3" s="61"/>
      <c r="W3" s="12"/>
      <c r="X3" s="12"/>
      <c r="Y3" s="12"/>
      <c r="Z3" s="61"/>
      <c r="AA3" s="27"/>
      <c r="AB3" s="27"/>
      <c r="AC3" s="27"/>
      <c r="AD3" s="27"/>
      <c r="AE3" s="27"/>
      <c r="AF3" s="27"/>
      <c r="AG3" s="27"/>
      <c r="AH3" s="27"/>
      <c r="AI3" s="27"/>
      <c r="AJ3" s="27"/>
      <c r="AK3" s="27"/>
      <c r="AL3" s="27"/>
      <c r="AM3" s="27"/>
      <c r="AN3" s="27"/>
      <c r="AO3" s="27"/>
      <c r="AP3" s="27"/>
      <c r="AQ3" s="27"/>
      <c r="AR3" s="27"/>
      <c r="AS3" s="27"/>
      <c r="AT3" s="27"/>
      <c r="AU3" s="27"/>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c r="IL3" s="74"/>
      <c r="IM3" s="74"/>
      <c r="IN3" s="74"/>
      <c r="IO3" s="74"/>
      <c r="IP3" s="74"/>
      <c r="IQ3" s="74"/>
      <c r="IR3" s="74"/>
      <c r="IS3" s="74"/>
    </row>
    <row r="4" spans="1:253" s="31" customFormat="1" ht="16.5" customHeight="1">
      <c r="A4" s="12"/>
      <c r="B4" s="12"/>
      <c r="C4" s="18"/>
      <c r="D4" s="12"/>
      <c r="E4" s="12"/>
      <c r="F4" s="37"/>
      <c r="G4" s="37"/>
      <c r="H4" s="37"/>
      <c r="I4" s="49"/>
      <c r="J4" s="37"/>
      <c r="K4" s="50">
        <v>0.5</v>
      </c>
      <c r="L4" s="12" t="s">
        <v>29</v>
      </c>
      <c r="M4" s="12" t="s">
        <v>29</v>
      </c>
      <c r="N4" s="12" t="s">
        <v>30</v>
      </c>
      <c r="O4" s="37" t="s">
        <v>30</v>
      </c>
      <c r="P4" s="12" t="s">
        <v>30</v>
      </c>
      <c r="Q4" s="12"/>
      <c r="R4" s="12" t="s">
        <v>30</v>
      </c>
      <c r="S4" s="12"/>
      <c r="T4" s="62" t="s">
        <v>30</v>
      </c>
      <c r="U4" s="12"/>
      <c r="V4" s="63">
        <v>0.5</v>
      </c>
      <c r="W4" s="12"/>
      <c r="X4" s="12"/>
      <c r="Y4" s="12"/>
      <c r="Z4" s="61"/>
      <c r="AA4" s="27"/>
      <c r="AB4" s="27"/>
      <c r="AC4" s="27"/>
      <c r="AD4" s="27"/>
      <c r="AE4" s="27"/>
      <c r="AF4" s="27"/>
      <c r="AG4" s="27"/>
      <c r="AH4" s="27"/>
      <c r="AI4" s="27"/>
      <c r="AJ4" s="27"/>
      <c r="AK4" s="27"/>
      <c r="AL4" s="27"/>
      <c r="AM4" s="27"/>
      <c r="AN4" s="27"/>
      <c r="AO4" s="27"/>
      <c r="AP4" s="27"/>
      <c r="AQ4" s="27"/>
      <c r="AR4" s="27"/>
      <c r="AS4" s="27"/>
      <c r="AT4" s="27"/>
      <c r="AU4" s="27"/>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c r="IJ4" s="74"/>
      <c r="IK4" s="74"/>
      <c r="IL4" s="74"/>
      <c r="IM4" s="74"/>
      <c r="IN4" s="74"/>
      <c r="IO4" s="74"/>
      <c r="IP4" s="74"/>
      <c r="IQ4" s="74"/>
      <c r="IR4" s="74"/>
      <c r="IS4" s="74"/>
    </row>
    <row r="5" spans="1:253" s="31" customFormat="1" ht="12" customHeight="1">
      <c r="A5" s="12"/>
      <c r="B5" s="12"/>
      <c r="C5" s="18"/>
      <c r="D5" s="12"/>
      <c r="E5" s="12"/>
      <c r="F5" s="37"/>
      <c r="G5" s="37"/>
      <c r="H5" s="37"/>
      <c r="I5" s="49"/>
      <c r="J5" s="37"/>
      <c r="K5" s="50"/>
      <c r="L5" s="50">
        <v>0.3</v>
      </c>
      <c r="M5" s="12"/>
      <c r="N5" s="50">
        <v>0.3</v>
      </c>
      <c r="O5" s="51">
        <v>0.4</v>
      </c>
      <c r="P5" s="50">
        <v>0.2</v>
      </c>
      <c r="Q5" s="50"/>
      <c r="R5" s="50">
        <v>0.2</v>
      </c>
      <c r="S5" s="51"/>
      <c r="T5" s="51" t="s">
        <v>33</v>
      </c>
      <c r="U5" s="12"/>
      <c r="V5" s="61"/>
      <c r="W5" s="12"/>
      <c r="X5" s="12"/>
      <c r="Y5" s="12"/>
      <c r="Z5" s="61"/>
      <c r="AA5" s="27"/>
      <c r="AB5" s="27"/>
      <c r="AC5" s="27"/>
      <c r="AD5" s="27"/>
      <c r="AE5" s="27"/>
      <c r="AF5" s="27"/>
      <c r="AG5" s="27"/>
      <c r="AH5" s="27"/>
      <c r="AI5" s="27"/>
      <c r="AJ5" s="27"/>
      <c r="AK5" s="27"/>
      <c r="AL5" s="27"/>
      <c r="AM5" s="27"/>
      <c r="AN5" s="27"/>
      <c r="AO5" s="27"/>
      <c r="AP5" s="27"/>
      <c r="AQ5" s="27"/>
      <c r="AR5" s="27"/>
      <c r="AS5" s="27"/>
      <c r="AT5" s="27"/>
      <c r="AU5" s="27"/>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c r="IK5" s="74"/>
      <c r="IL5" s="74"/>
      <c r="IM5" s="74"/>
      <c r="IN5" s="74"/>
      <c r="IO5" s="74"/>
      <c r="IP5" s="74"/>
      <c r="IQ5" s="74"/>
      <c r="IR5" s="74"/>
      <c r="IS5" s="74"/>
    </row>
    <row r="6" spans="1:253" s="32" customFormat="1" ht="22.5" customHeight="1">
      <c r="A6" s="38"/>
      <c r="B6" s="38"/>
      <c r="C6" s="39"/>
      <c r="D6" s="38"/>
      <c r="E6" s="38"/>
      <c r="F6" s="40"/>
      <c r="G6" s="40"/>
      <c r="H6" s="40"/>
      <c r="I6" s="49"/>
      <c r="J6" s="40"/>
      <c r="K6" s="38"/>
      <c r="L6" s="38"/>
      <c r="M6" s="38"/>
      <c r="N6" s="38"/>
      <c r="O6" s="40"/>
      <c r="P6" s="50"/>
      <c r="Q6" s="50"/>
      <c r="R6" s="50"/>
      <c r="S6" s="51"/>
      <c r="T6" s="51"/>
      <c r="U6" s="12"/>
      <c r="V6" s="64"/>
      <c r="W6" s="12"/>
      <c r="X6" s="38"/>
      <c r="Y6" s="38"/>
      <c r="Z6" s="64"/>
      <c r="AA6" s="75"/>
      <c r="AB6" s="75"/>
      <c r="AC6" s="75"/>
      <c r="AD6" s="75"/>
      <c r="AE6" s="75"/>
      <c r="AF6" s="75"/>
      <c r="AG6" s="75"/>
      <c r="AH6" s="75"/>
      <c r="AI6" s="75"/>
      <c r="AJ6" s="75"/>
      <c r="AK6" s="75"/>
      <c r="AL6" s="75"/>
      <c r="AM6" s="75"/>
      <c r="AN6" s="75"/>
      <c r="AO6" s="75"/>
      <c r="AP6" s="75"/>
      <c r="AQ6" s="75"/>
      <c r="AR6" s="75"/>
      <c r="AS6" s="75"/>
      <c r="AT6" s="75"/>
      <c r="AU6" s="75"/>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c r="IQ6" s="78"/>
      <c r="IR6" s="78"/>
      <c r="IS6" s="78"/>
    </row>
    <row r="7" spans="1:26" s="33" customFormat="1" ht="63" customHeight="1">
      <c r="A7" s="18"/>
      <c r="B7" s="18"/>
      <c r="C7" s="18" t="s">
        <v>34</v>
      </c>
      <c r="D7" s="18"/>
      <c r="E7" s="18" t="s">
        <v>35</v>
      </c>
      <c r="F7" s="18" t="s">
        <v>36</v>
      </c>
      <c r="G7" s="18" t="s">
        <v>37</v>
      </c>
      <c r="H7" s="18" t="s">
        <v>38</v>
      </c>
      <c r="I7" s="18" t="s">
        <v>39</v>
      </c>
      <c r="J7" s="18"/>
      <c r="K7" s="18"/>
      <c r="L7" s="18" t="s">
        <v>40</v>
      </c>
      <c r="M7" s="18" t="s">
        <v>40</v>
      </c>
      <c r="N7" s="18" t="s">
        <v>40</v>
      </c>
      <c r="O7" s="18" t="s">
        <v>40</v>
      </c>
      <c r="P7" s="18"/>
      <c r="Q7" s="18" t="s">
        <v>40</v>
      </c>
      <c r="R7" s="18"/>
      <c r="S7" s="18" t="s">
        <v>40</v>
      </c>
      <c r="T7" s="65" t="s">
        <v>40</v>
      </c>
      <c r="U7" s="18" t="s">
        <v>41</v>
      </c>
      <c r="V7" s="66" t="s">
        <v>42</v>
      </c>
      <c r="W7" s="18" t="s">
        <v>43</v>
      </c>
      <c r="X7" s="18" t="s">
        <v>42</v>
      </c>
      <c r="Y7" s="18" t="s">
        <v>44</v>
      </c>
      <c r="Z7" s="18" t="s">
        <v>45</v>
      </c>
    </row>
    <row r="8" spans="1:26" s="33" customFormat="1" ht="30" customHeight="1">
      <c r="A8" s="39"/>
      <c r="B8" s="39" t="s">
        <v>46</v>
      </c>
      <c r="C8" s="39" t="s">
        <v>47</v>
      </c>
      <c r="D8" s="39"/>
      <c r="E8" s="39" t="s">
        <v>48</v>
      </c>
      <c r="F8" s="39"/>
      <c r="G8" s="39"/>
      <c r="H8" s="39" t="s">
        <v>47</v>
      </c>
      <c r="I8" s="39"/>
      <c r="J8" s="39"/>
      <c r="K8" s="39"/>
      <c r="L8" s="39"/>
      <c r="M8" s="39"/>
      <c r="N8" s="39"/>
      <c r="O8" s="39"/>
      <c r="P8" s="52"/>
      <c r="Q8" s="52"/>
      <c r="R8" s="52"/>
      <c r="S8" s="52"/>
      <c r="T8" s="67"/>
      <c r="U8" s="56"/>
      <c r="V8" s="68"/>
      <c r="W8" s="39"/>
      <c r="X8" s="39"/>
      <c r="Y8" s="38"/>
      <c r="Z8" s="39"/>
    </row>
    <row r="9" spans="1:26" s="34" customFormat="1" ht="30" customHeight="1">
      <c r="A9" s="39">
        <v>1</v>
      </c>
      <c r="B9" s="41" t="s">
        <v>147</v>
      </c>
      <c r="C9" s="41" t="s">
        <v>148</v>
      </c>
      <c r="D9" s="42" t="s">
        <v>51</v>
      </c>
      <c r="E9" s="42" t="s">
        <v>149</v>
      </c>
      <c r="F9" s="39">
        <v>14</v>
      </c>
      <c r="G9" s="18">
        <v>0</v>
      </c>
      <c r="H9" s="41" t="s">
        <v>150</v>
      </c>
      <c r="I9" s="53" t="s">
        <v>54</v>
      </c>
      <c r="J9" s="54">
        <v>371</v>
      </c>
      <c r="K9" s="23">
        <f aca="true" t="shared" si="0" ref="K9:K37">J9/5</f>
        <v>74.2</v>
      </c>
      <c r="L9" s="55">
        <v>50</v>
      </c>
      <c r="M9" s="55">
        <v>48.5</v>
      </c>
      <c r="N9" s="23">
        <v>92</v>
      </c>
      <c r="O9" s="23">
        <v>89.2</v>
      </c>
      <c r="P9" s="52"/>
      <c r="Q9" s="52"/>
      <c r="R9" s="52"/>
      <c r="S9" s="52"/>
      <c r="T9" s="67"/>
      <c r="U9" s="56"/>
      <c r="V9" s="69">
        <f aca="true" t="shared" si="1" ref="V9:V32">(L9+M9)*0.3+N9*0.3+O9*0.4</f>
        <v>92.82999999999998</v>
      </c>
      <c r="W9" s="39"/>
      <c r="X9" s="23">
        <f aca="true" t="shared" si="2" ref="X9:X37">K9*0.5+V9*0.5</f>
        <v>83.51499999999999</v>
      </c>
      <c r="Y9" s="38" t="s">
        <v>55</v>
      </c>
      <c r="Z9" s="76" t="s">
        <v>56</v>
      </c>
    </row>
    <row r="10" spans="1:26" s="34" customFormat="1" ht="30" customHeight="1">
      <c r="A10" s="39">
        <v>2</v>
      </c>
      <c r="B10" s="41" t="s">
        <v>151</v>
      </c>
      <c r="C10" s="41" t="s">
        <v>152</v>
      </c>
      <c r="D10" s="42" t="s">
        <v>51</v>
      </c>
      <c r="E10" s="42" t="s">
        <v>149</v>
      </c>
      <c r="F10" s="39">
        <v>14</v>
      </c>
      <c r="G10" s="18">
        <v>0</v>
      </c>
      <c r="H10" s="41" t="s">
        <v>150</v>
      </c>
      <c r="I10" s="53" t="s">
        <v>54</v>
      </c>
      <c r="J10" s="54">
        <v>379</v>
      </c>
      <c r="K10" s="23">
        <f t="shared" si="0"/>
        <v>75.8</v>
      </c>
      <c r="L10" s="55">
        <v>46.5</v>
      </c>
      <c r="M10" s="55">
        <v>40.5</v>
      </c>
      <c r="N10" s="23">
        <v>94</v>
      </c>
      <c r="O10" s="23">
        <v>88.2</v>
      </c>
      <c r="P10" s="52"/>
      <c r="Q10" s="52"/>
      <c r="R10" s="52"/>
      <c r="S10" s="52"/>
      <c r="T10" s="67"/>
      <c r="U10" s="56"/>
      <c r="V10" s="69">
        <f t="shared" si="1"/>
        <v>89.58</v>
      </c>
      <c r="W10" s="39"/>
      <c r="X10" s="23">
        <f t="shared" si="2"/>
        <v>82.69</v>
      </c>
      <c r="Y10" s="38" t="s">
        <v>55</v>
      </c>
      <c r="Z10" s="76" t="s">
        <v>56</v>
      </c>
    </row>
    <row r="11" spans="1:26" s="34" customFormat="1" ht="30" customHeight="1">
      <c r="A11" s="39">
        <v>3</v>
      </c>
      <c r="B11" s="41" t="s">
        <v>153</v>
      </c>
      <c r="C11" s="41" t="s">
        <v>154</v>
      </c>
      <c r="D11" s="42" t="s">
        <v>51</v>
      </c>
      <c r="E11" s="42" t="s">
        <v>149</v>
      </c>
      <c r="F11" s="39">
        <v>14</v>
      </c>
      <c r="G11" s="18">
        <v>0</v>
      </c>
      <c r="H11" s="41" t="s">
        <v>150</v>
      </c>
      <c r="I11" s="53" t="s">
        <v>54</v>
      </c>
      <c r="J11" s="54">
        <v>395</v>
      </c>
      <c r="K11" s="23">
        <f t="shared" si="0"/>
        <v>79</v>
      </c>
      <c r="L11" s="55">
        <v>25.5</v>
      </c>
      <c r="M11" s="55">
        <v>35.5</v>
      </c>
      <c r="N11" s="23">
        <v>97</v>
      </c>
      <c r="O11" s="23">
        <v>91.8</v>
      </c>
      <c r="P11" s="52"/>
      <c r="Q11" s="52"/>
      <c r="R11" s="52"/>
      <c r="S11" s="52"/>
      <c r="T11" s="67"/>
      <c r="U11" s="56"/>
      <c r="V11" s="69">
        <f t="shared" si="1"/>
        <v>84.12</v>
      </c>
      <c r="W11" s="39"/>
      <c r="X11" s="23">
        <f t="shared" si="2"/>
        <v>81.56</v>
      </c>
      <c r="Y11" s="38" t="s">
        <v>55</v>
      </c>
      <c r="Z11" s="76" t="s">
        <v>56</v>
      </c>
    </row>
    <row r="12" spans="1:26" s="34" customFormat="1" ht="30" customHeight="1">
      <c r="A12" s="39">
        <v>4</v>
      </c>
      <c r="B12" s="41" t="s">
        <v>155</v>
      </c>
      <c r="C12" s="41" t="s">
        <v>156</v>
      </c>
      <c r="D12" s="42" t="s">
        <v>51</v>
      </c>
      <c r="E12" s="42" t="s">
        <v>149</v>
      </c>
      <c r="F12" s="39">
        <v>14</v>
      </c>
      <c r="G12" s="18">
        <v>0</v>
      </c>
      <c r="H12" s="41" t="s">
        <v>150</v>
      </c>
      <c r="I12" s="53" t="s">
        <v>54</v>
      </c>
      <c r="J12" s="54">
        <v>379</v>
      </c>
      <c r="K12" s="23">
        <f t="shared" si="0"/>
        <v>75.8</v>
      </c>
      <c r="L12" s="55">
        <v>38.5</v>
      </c>
      <c r="M12" s="55">
        <v>43.5</v>
      </c>
      <c r="N12" s="23">
        <v>87</v>
      </c>
      <c r="O12" s="23">
        <v>90.6</v>
      </c>
      <c r="P12" s="52"/>
      <c r="Q12" s="52"/>
      <c r="R12" s="52"/>
      <c r="S12" s="52"/>
      <c r="T12" s="67"/>
      <c r="U12" s="56"/>
      <c r="V12" s="69">
        <f t="shared" si="1"/>
        <v>86.94</v>
      </c>
      <c r="W12" s="39"/>
      <c r="X12" s="23">
        <f t="shared" si="2"/>
        <v>81.37</v>
      </c>
      <c r="Y12" s="38" t="s">
        <v>55</v>
      </c>
      <c r="Z12" s="76" t="s">
        <v>56</v>
      </c>
    </row>
    <row r="13" spans="1:26" s="34" customFormat="1" ht="30" customHeight="1">
      <c r="A13" s="39">
        <v>5</v>
      </c>
      <c r="B13" s="41" t="s">
        <v>157</v>
      </c>
      <c r="C13" s="41" t="s">
        <v>158</v>
      </c>
      <c r="D13" s="42" t="s">
        <v>51</v>
      </c>
      <c r="E13" s="42" t="s">
        <v>149</v>
      </c>
      <c r="F13" s="39">
        <v>14</v>
      </c>
      <c r="G13" s="18">
        <v>0</v>
      </c>
      <c r="H13" s="41" t="s">
        <v>150</v>
      </c>
      <c r="I13" s="53" t="s">
        <v>54</v>
      </c>
      <c r="J13" s="54">
        <v>377</v>
      </c>
      <c r="K13" s="23">
        <f t="shared" si="0"/>
        <v>75.4</v>
      </c>
      <c r="L13" s="55">
        <v>26.5</v>
      </c>
      <c r="M13" s="55">
        <v>41</v>
      </c>
      <c r="N13" s="23">
        <v>87</v>
      </c>
      <c r="O13" s="23">
        <v>92.4</v>
      </c>
      <c r="P13" s="52"/>
      <c r="Q13" s="52"/>
      <c r="R13" s="52"/>
      <c r="S13" s="52"/>
      <c r="T13" s="67"/>
      <c r="U13" s="56"/>
      <c r="V13" s="69">
        <f t="shared" si="1"/>
        <v>83.31</v>
      </c>
      <c r="W13" s="39"/>
      <c r="X13" s="23">
        <f t="shared" si="2"/>
        <v>79.355</v>
      </c>
      <c r="Y13" s="38" t="s">
        <v>55</v>
      </c>
      <c r="Z13" s="76" t="s">
        <v>56</v>
      </c>
    </row>
    <row r="14" spans="1:26" s="34" customFormat="1" ht="30" customHeight="1">
      <c r="A14" s="39">
        <v>6</v>
      </c>
      <c r="B14" s="41" t="s">
        <v>159</v>
      </c>
      <c r="C14" s="41" t="s">
        <v>160</v>
      </c>
      <c r="D14" s="42" t="s">
        <v>51</v>
      </c>
      <c r="E14" s="42" t="s">
        <v>149</v>
      </c>
      <c r="F14" s="39">
        <v>14</v>
      </c>
      <c r="G14" s="18">
        <v>0</v>
      </c>
      <c r="H14" s="41" t="s">
        <v>150</v>
      </c>
      <c r="I14" s="53" t="s">
        <v>54</v>
      </c>
      <c r="J14" s="54">
        <v>348</v>
      </c>
      <c r="K14" s="23">
        <f t="shared" si="0"/>
        <v>69.6</v>
      </c>
      <c r="L14" s="55">
        <v>47.5</v>
      </c>
      <c r="M14" s="55">
        <v>41.5</v>
      </c>
      <c r="N14" s="23">
        <v>87</v>
      </c>
      <c r="O14" s="23">
        <v>86.2</v>
      </c>
      <c r="P14" s="52"/>
      <c r="Q14" s="52"/>
      <c r="R14" s="52"/>
      <c r="S14" s="52"/>
      <c r="T14" s="67"/>
      <c r="U14" s="56"/>
      <c r="V14" s="69">
        <f t="shared" si="1"/>
        <v>87.28</v>
      </c>
      <c r="W14" s="39"/>
      <c r="X14" s="23">
        <f t="shared" si="2"/>
        <v>78.44</v>
      </c>
      <c r="Y14" s="38" t="s">
        <v>55</v>
      </c>
      <c r="Z14" s="76" t="s">
        <v>56</v>
      </c>
    </row>
    <row r="15" spans="1:26" s="34" customFormat="1" ht="30" customHeight="1">
      <c r="A15" s="39">
        <v>7</v>
      </c>
      <c r="B15" s="41" t="s">
        <v>161</v>
      </c>
      <c r="C15" s="41" t="s">
        <v>162</v>
      </c>
      <c r="D15" s="42" t="s">
        <v>51</v>
      </c>
      <c r="E15" s="42" t="s">
        <v>149</v>
      </c>
      <c r="F15" s="39">
        <v>14</v>
      </c>
      <c r="G15" s="18">
        <v>0</v>
      </c>
      <c r="H15" s="41" t="s">
        <v>150</v>
      </c>
      <c r="I15" s="53" t="s">
        <v>54</v>
      </c>
      <c r="J15" s="54">
        <v>367</v>
      </c>
      <c r="K15" s="23">
        <f t="shared" si="0"/>
        <v>73.4</v>
      </c>
      <c r="L15" s="55">
        <v>35</v>
      </c>
      <c r="M15" s="55">
        <v>37.5</v>
      </c>
      <c r="N15" s="23">
        <v>96</v>
      </c>
      <c r="O15" s="23">
        <v>81.6</v>
      </c>
      <c r="P15" s="52"/>
      <c r="Q15" s="52"/>
      <c r="R15" s="52"/>
      <c r="S15" s="52"/>
      <c r="T15" s="67"/>
      <c r="U15" s="56"/>
      <c r="V15" s="69">
        <f t="shared" si="1"/>
        <v>83.19</v>
      </c>
      <c r="W15" s="39"/>
      <c r="X15" s="23">
        <f t="shared" si="2"/>
        <v>78.295</v>
      </c>
      <c r="Y15" s="38" t="s">
        <v>55</v>
      </c>
      <c r="Z15" s="76" t="s">
        <v>56</v>
      </c>
    </row>
    <row r="16" spans="1:26" s="34" customFormat="1" ht="30" customHeight="1">
      <c r="A16" s="39">
        <v>8</v>
      </c>
      <c r="B16" s="41" t="s">
        <v>163</v>
      </c>
      <c r="C16" s="41" t="s">
        <v>164</v>
      </c>
      <c r="D16" s="42" t="s">
        <v>51</v>
      </c>
      <c r="E16" s="42" t="s">
        <v>149</v>
      </c>
      <c r="F16" s="39">
        <v>14</v>
      </c>
      <c r="G16" s="18">
        <v>0</v>
      </c>
      <c r="H16" s="41" t="s">
        <v>150</v>
      </c>
      <c r="I16" s="53" t="s">
        <v>54</v>
      </c>
      <c r="J16" s="54">
        <v>358</v>
      </c>
      <c r="K16" s="23">
        <f t="shared" si="0"/>
        <v>71.6</v>
      </c>
      <c r="L16" s="55">
        <v>38</v>
      </c>
      <c r="M16" s="55">
        <v>43.5</v>
      </c>
      <c r="N16" s="23">
        <v>86</v>
      </c>
      <c r="O16" s="23">
        <v>86.4</v>
      </c>
      <c r="P16" s="52"/>
      <c r="Q16" s="52"/>
      <c r="R16" s="52"/>
      <c r="S16" s="52"/>
      <c r="T16" s="67"/>
      <c r="U16" s="56"/>
      <c r="V16" s="69">
        <f t="shared" si="1"/>
        <v>84.81</v>
      </c>
      <c r="W16" s="39"/>
      <c r="X16" s="23">
        <f t="shared" si="2"/>
        <v>78.205</v>
      </c>
      <c r="Y16" s="38" t="s">
        <v>55</v>
      </c>
      <c r="Z16" s="76" t="s">
        <v>56</v>
      </c>
    </row>
    <row r="17" spans="1:26" s="34" customFormat="1" ht="30" customHeight="1">
      <c r="A17" s="39">
        <v>9</v>
      </c>
      <c r="B17" s="41" t="s">
        <v>165</v>
      </c>
      <c r="C17" s="41" t="s">
        <v>166</v>
      </c>
      <c r="D17" s="42" t="s">
        <v>51</v>
      </c>
      <c r="E17" s="42" t="s">
        <v>149</v>
      </c>
      <c r="F17" s="39">
        <v>14</v>
      </c>
      <c r="G17" s="18">
        <v>0</v>
      </c>
      <c r="H17" s="41" t="s">
        <v>150</v>
      </c>
      <c r="I17" s="53" t="s">
        <v>54</v>
      </c>
      <c r="J17" s="54">
        <v>352</v>
      </c>
      <c r="K17" s="23">
        <f t="shared" si="0"/>
        <v>70.4</v>
      </c>
      <c r="L17" s="55">
        <v>29</v>
      </c>
      <c r="M17" s="55">
        <v>48</v>
      </c>
      <c r="N17" s="23">
        <v>85</v>
      </c>
      <c r="O17" s="23">
        <v>86.2</v>
      </c>
      <c r="P17" s="52"/>
      <c r="Q17" s="52"/>
      <c r="R17" s="52"/>
      <c r="S17" s="52"/>
      <c r="T17" s="67"/>
      <c r="U17" s="56"/>
      <c r="V17" s="69">
        <f t="shared" si="1"/>
        <v>83.08</v>
      </c>
      <c r="W17" s="39"/>
      <c r="X17" s="23">
        <f t="shared" si="2"/>
        <v>76.74000000000001</v>
      </c>
      <c r="Y17" s="38" t="s">
        <v>55</v>
      </c>
      <c r="Z17" s="76" t="s">
        <v>56</v>
      </c>
    </row>
    <row r="18" spans="1:26" s="34" customFormat="1" ht="30" customHeight="1">
      <c r="A18" s="39">
        <v>10</v>
      </c>
      <c r="B18" s="41" t="s">
        <v>167</v>
      </c>
      <c r="C18" s="41" t="s">
        <v>168</v>
      </c>
      <c r="D18" s="42" t="s">
        <v>51</v>
      </c>
      <c r="E18" s="42" t="s">
        <v>149</v>
      </c>
      <c r="F18" s="39">
        <v>14</v>
      </c>
      <c r="G18" s="18">
        <v>0</v>
      </c>
      <c r="H18" s="41" t="s">
        <v>150</v>
      </c>
      <c r="I18" s="53" t="s">
        <v>54</v>
      </c>
      <c r="J18" s="54">
        <v>367</v>
      </c>
      <c r="K18" s="23">
        <f t="shared" si="0"/>
        <v>73.4</v>
      </c>
      <c r="L18" s="55">
        <v>27</v>
      </c>
      <c r="M18" s="55">
        <v>40</v>
      </c>
      <c r="N18" s="23">
        <v>81</v>
      </c>
      <c r="O18" s="23">
        <v>88.8</v>
      </c>
      <c r="P18" s="52"/>
      <c r="Q18" s="52"/>
      <c r="R18" s="52"/>
      <c r="S18" s="52"/>
      <c r="T18" s="67"/>
      <c r="U18" s="56"/>
      <c r="V18" s="69">
        <f t="shared" si="1"/>
        <v>79.92</v>
      </c>
      <c r="W18" s="39"/>
      <c r="X18" s="23">
        <f t="shared" si="2"/>
        <v>76.66</v>
      </c>
      <c r="Y18" s="38" t="s">
        <v>55</v>
      </c>
      <c r="Z18" s="76" t="s">
        <v>56</v>
      </c>
    </row>
    <row r="19" spans="1:26" s="34" customFormat="1" ht="30" customHeight="1">
      <c r="A19" s="39">
        <v>11</v>
      </c>
      <c r="B19" s="41" t="s">
        <v>169</v>
      </c>
      <c r="C19" s="41" t="s">
        <v>170</v>
      </c>
      <c r="D19" s="42" t="s">
        <v>51</v>
      </c>
      <c r="E19" s="42" t="s">
        <v>149</v>
      </c>
      <c r="F19" s="39">
        <v>14</v>
      </c>
      <c r="G19" s="18">
        <v>0</v>
      </c>
      <c r="H19" s="41" t="s">
        <v>150</v>
      </c>
      <c r="I19" s="53" t="s">
        <v>54</v>
      </c>
      <c r="J19" s="54">
        <v>379</v>
      </c>
      <c r="K19" s="23">
        <f t="shared" si="0"/>
        <v>75.8</v>
      </c>
      <c r="L19" s="55">
        <v>13</v>
      </c>
      <c r="M19" s="55">
        <v>32</v>
      </c>
      <c r="N19" s="23">
        <v>95</v>
      </c>
      <c r="O19" s="23">
        <v>87.2</v>
      </c>
      <c r="P19" s="52"/>
      <c r="Q19" s="52"/>
      <c r="R19" s="52"/>
      <c r="S19" s="52"/>
      <c r="T19" s="67"/>
      <c r="U19" s="56"/>
      <c r="V19" s="69">
        <f t="shared" si="1"/>
        <v>76.88</v>
      </c>
      <c r="W19" s="39"/>
      <c r="X19" s="23">
        <f t="shared" si="2"/>
        <v>76.34</v>
      </c>
      <c r="Y19" s="38" t="s">
        <v>55</v>
      </c>
      <c r="Z19" s="76" t="s">
        <v>56</v>
      </c>
    </row>
    <row r="20" spans="1:26" s="34" customFormat="1" ht="21.75" customHeight="1">
      <c r="A20" s="39">
        <v>12</v>
      </c>
      <c r="B20" s="41" t="s">
        <v>171</v>
      </c>
      <c r="C20" s="41" t="s">
        <v>172</v>
      </c>
      <c r="D20" s="42" t="s">
        <v>51</v>
      </c>
      <c r="E20" s="42" t="s">
        <v>149</v>
      </c>
      <c r="F20" s="39">
        <v>14</v>
      </c>
      <c r="G20" s="18">
        <v>0</v>
      </c>
      <c r="H20" s="41" t="s">
        <v>150</v>
      </c>
      <c r="I20" s="53" t="s">
        <v>54</v>
      </c>
      <c r="J20" s="54">
        <v>365</v>
      </c>
      <c r="K20" s="23">
        <f t="shared" si="0"/>
        <v>73</v>
      </c>
      <c r="L20" s="55">
        <v>24.5</v>
      </c>
      <c r="M20" s="55">
        <v>36</v>
      </c>
      <c r="N20" s="23">
        <v>93</v>
      </c>
      <c r="O20" s="23">
        <v>82.8</v>
      </c>
      <c r="P20" s="56"/>
      <c r="Q20" s="56"/>
      <c r="R20" s="56"/>
      <c r="S20" s="56"/>
      <c r="T20" s="70"/>
      <c r="U20" s="56"/>
      <c r="V20" s="69">
        <f t="shared" si="1"/>
        <v>79.16999999999999</v>
      </c>
      <c r="W20" s="18"/>
      <c r="X20" s="23">
        <f t="shared" si="2"/>
        <v>76.085</v>
      </c>
      <c r="Y20" s="38" t="s">
        <v>55</v>
      </c>
      <c r="Z20" s="76" t="s">
        <v>56</v>
      </c>
    </row>
    <row r="21" spans="1:26" s="34" customFormat="1" ht="21.75" customHeight="1">
      <c r="A21" s="39">
        <v>13</v>
      </c>
      <c r="B21" s="41" t="s">
        <v>173</v>
      </c>
      <c r="C21" s="41" t="s">
        <v>174</v>
      </c>
      <c r="D21" s="42" t="s">
        <v>51</v>
      </c>
      <c r="E21" s="42" t="s">
        <v>149</v>
      </c>
      <c r="F21" s="39">
        <v>14</v>
      </c>
      <c r="G21" s="18">
        <v>0</v>
      </c>
      <c r="H21" s="41" t="s">
        <v>150</v>
      </c>
      <c r="I21" s="53" t="s">
        <v>54</v>
      </c>
      <c r="J21" s="54">
        <v>334</v>
      </c>
      <c r="K21" s="23">
        <f t="shared" si="0"/>
        <v>66.8</v>
      </c>
      <c r="L21" s="55">
        <v>46.5</v>
      </c>
      <c r="M21" s="55">
        <v>39.5</v>
      </c>
      <c r="N21" s="23">
        <v>85</v>
      </c>
      <c r="O21" s="23">
        <v>84.8</v>
      </c>
      <c r="P21" s="56"/>
      <c r="Q21" s="56"/>
      <c r="R21" s="56"/>
      <c r="S21" s="56"/>
      <c r="T21" s="70"/>
      <c r="U21" s="56"/>
      <c r="V21" s="69">
        <f t="shared" si="1"/>
        <v>85.22</v>
      </c>
      <c r="W21" s="18"/>
      <c r="X21" s="23">
        <f t="shared" si="2"/>
        <v>76.00999999999999</v>
      </c>
      <c r="Y21" s="38" t="s">
        <v>55</v>
      </c>
      <c r="Z21" s="76" t="s">
        <v>56</v>
      </c>
    </row>
    <row r="22" spans="1:26" s="34" customFormat="1" ht="21.75" customHeight="1">
      <c r="A22" s="39">
        <v>14</v>
      </c>
      <c r="B22" s="41" t="s">
        <v>175</v>
      </c>
      <c r="C22" s="41" t="s">
        <v>176</v>
      </c>
      <c r="D22" s="42" t="s">
        <v>51</v>
      </c>
      <c r="E22" s="42" t="s">
        <v>149</v>
      </c>
      <c r="F22" s="39">
        <v>14</v>
      </c>
      <c r="G22" s="18">
        <v>0</v>
      </c>
      <c r="H22" s="41" t="s">
        <v>150</v>
      </c>
      <c r="I22" s="53" t="s">
        <v>54</v>
      </c>
      <c r="J22" s="54">
        <v>343</v>
      </c>
      <c r="K22" s="23">
        <f t="shared" si="0"/>
        <v>68.6</v>
      </c>
      <c r="L22" s="55">
        <v>36.5</v>
      </c>
      <c r="M22" s="55">
        <v>38</v>
      </c>
      <c r="N22" s="23">
        <v>85</v>
      </c>
      <c r="O22" s="23">
        <v>87</v>
      </c>
      <c r="P22" s="56"/>
      <c r="Q22" s="56"/>
      <c r="R22" s="56"/>
      <c r="S22" s="56"/>
      <c r="T22" s="70"/>
      <c r="U22" s="56"/>
      <c r="V22" s="69">
        <f t="shared" si="1"/>
        <v>82.65</v>
      </c>
      <c r="W22" s="18"/>
      <c r="X22" s="23">
        <f t="shared" si="2"/>
        <v>75.625</v>
      </c>
      <c r="Y22" s="38" t="s">
        <v>55</v>
      </c>
      <c r="Z22" s="76" t="s">
        <v>56</v>
      </c>
    </row>
    <row r="23" spans="1:26" s="34" customFormat="1" ht="21.75" customHeight="1">
      <c r="A23" s="39">
        <v>15</v>
      </c>
      <c r="B23" s="41" t="s">
        <v>177</v>
      </c>
      <c r="C23" s="41" t="s">
        <v>178</v>
      </c>
      <c r="D23" s="42" t="s">
        <v>51</v>
      </c>
      <c r="E23" s="42" t="s">
        <v>149</v>
      </c>
      <c r="F23" s="39">
        <v>5</v>
      </c>
      <c r="G23" s="18">
        <v>0</v>
      </c>
      <c r="H23" s="41" t="s">
        <v>150</v>
      </c>
      <c r="I23" s="53" t="s">
        <v>179</v>
      </c>
      <c r="J23" s="54">
        <v>333</v>
      </c>
      <c r="K23" s="23">
        <f t="shared" si="0"/>
        <v>66.6</v>
      </c>
      <c r="L23" s="55">
        <v>38.5</v>
      </c>
      <c r="M23" s="55">
        <v>43</v>
      </c>
      <c r="N23" s="23">
        <v>68</v>
      </c>
      <c r="O23" s="23">
        <v>91.2</v>
      </c>
      <c r="P23" s="56"/>
      <c r="Q23" s="56"/>
      <c r="R23" s="56"/>
      <c r="S23" s="56"/>
      <c r="T23" s="70"/>
      <c r="U23" s="71"/>
      <c r="V23" s="69">
        <f t="shared" si="1"/>
        <v>81.33</v>
      </c>
      <c r="W23" s="18"/>
      <c r="X23" s="23">
        <f t="shared" si="2"/>
        <v>73.965</v>
      </c>
      <c r="Y23" s="38" t="s">
        <v>55</v>
      </c>
      <c r="Z23" s="76" t="s">
        <v>56</v>
      </c>
    </row>
    <row r="24" spans="1:26" s="34" customFormat="1" ht="21.75" customHeight="1">
      <c r="A24" s="39">
        <v>16</v>
      </c>
      <c r="B24" s="41" t="s">
        <v>180</v>
      </c>
      <c r="C24" s="41" t="s">
        <v>181</v>
      </c>
      <c r="D24" s="42" t="s">
        <v>51</v>
      </c>
      <c r="E24" s="42" t="s">
        <v>149</v>
      </c>
      <c r="F24" s="39">
        <v>5</v>
      </c>
      <c r="G24" s="18">
        <v>0</v>
      </c>
      <c r="H24" s="41" t="s">
        <v>150</v>
      </c>
      <c r="I24" s="53" t="s">
        <v>179</v>
      </c>
      <c r="J24" s="54">
        <v>327</v>
      </c>
      <c r="K24" s="23">
        <f t="shared" si="0"/>
        <v>65.4</v>
      </c>
      <c r="L24" s="55">
        <v>34</v>
      </c>
      <c r="M24" s="55">
        <v>34.5</v>
      </c>
      <c r="N24" s="23">
        <v>77</v>
      </c>
      <c r="O24" s="23">
        <v>90</v>
      </c>
      <c r="P24" s="56"/>
      <c r="Q24" s="56"/>
      <c r="R24" s="56"/>
      <c r="S24" s="56"/>
      <c r="T24" s="70"/>
      <c r="U24" s="71"/>
      <c r="V24" s="69">
        <f t="shared" si="1"/>
        <v>79.65</v>
      </c>
      <c r="W24" s="18"/>
      <c r="X24" s="23">
        <f t="shared" si="2"/>
        <v>72.525</v>
      </c>
      <c r="Y24" s="38" t="s">
        <v>55</v>
      </c>
      <c r="Z24" s="76" t="s">
        <v>56</v>
      </c>
    </row>
    <row r="25" spans="1:26" s="34" customFormat="1" ht="21.75" customHeight="1">
      <c r="A25" s="39">
        <v>17</v>
      </c>
      <c r="B25" s="41" t="s">
        <v>182</v>
      </c>
      <c r="C25" s="41" t="s">
        <v>183</v>
      </c>
      <c r="D25" s="42" t="s">
        <v>51</v>
      </c>
      <c r="E25" s="42" t="s">
        <v>149</v>
      </c>
      <c r="F25" s="39">
        <v>5</v>
      </c>
      <c r="G25" s="18">
        <v>0</v>
      </c>
      <c r="H25" s="41" t="s">
        <v>150</v>
      </c>
      <c r="I25" s="53" t="s">
        <v>179</v>
      </c>
      <c r="J25" s="54">
        <v>321</v>
      </c>
      <c r="K25" s="23">
        <f t="shared" si="0"/>
        <v>64.2</v>
      </c>
      <c r="L25" s="55">
        <v>27.5</v>
      </c>
      <c r="M25" s="55">
        <v>42.5</v>
      </c>
      <c r="N25" s="23">
        <v>60</v>
      </c>
      <c r="O25" s="23">
        <v>88.6</v>
      </c>
      <c r="P25" s="56"/>
      <c r="Q25" s="56"/>
      <c r="R25" s="56"/>
      <c r="S25" s="56"/>
      <c r="T25" s="70"/>
      <c r="U25" s="71"/>
      <c r="V25" s="69">
        <f t="shared" si="1"/>
        <v>74.44</v>
      </c>
      <c r="W25" s="18"/>
      <c r="X25" s="23">
        <f t="shared" si="2"/>
        <v>69.32</v>
      </c>
      <c r="Y25" s="38" t="s">
        <v>55</v>
      </c>
      <c r="Z25" s="76" t="s">
        <v>56</v>
      </c>
    </row>
    <row r="26" spans="1:26" s="34" customFormat="1" ht="21.75" customHeight="1">
      <c r="A26" s="39">
        <v>18</v>
      </c>
      <c r="B26" s="41" t="s">
        <v>184</v>
      </c>
      <c r="C26" s="41" t="s">
        <v>185</v>
      </c>
      <c r="D26" s="42" t="s">
        <v>51</v>
      </c>
      <c r="E26" s="42" t="s">
        <v>149</v>
      </c>
      <c r="F26" s="39">
        <v>14</v>
      </c>
      <c r="G26" s="18">
        <v>0</v>
      </c>
      <c r="H26" s="41" t="s">
        <v>150</v>
      </c>
      <c r="I26" s="53" t="s">
        <v>54</v>
      </c>
      <c r="J26" s="54">
        <v>373</v>
      </c>
      <c r="K26" s="23">
        <f t="shared" si="0"/>
        <v>74.6</v>
      </c>
      <c r="L26" s="55">
        <v>15</v>
      </c>
      <c r="M26" s="55">
        <v>35.5</v>
      </c>
      <c r="N26" s="23">
        <v>89</v>
      </c>
      <c r="O26" s="23">
        <v>85.6</v>
      </c>
      <c r="P26" s="56"/>
      <c r="Q26" s="56"/>
      <c r="R26" s="56"/>
      <c r="S26" s="56"/>
      <c r="T26" s="70"/>
      <c r="U26" s="71"/>
      <c r="V26" s="69">
        <f t="shared" si="1"/>
        <v>76.09</v>
      </c>
      <c r="W26" s="18"/>
      <c r="X26" s="23">
        <f t="shared" si="2"/>
        <v>75.345</v>
      </c>
      <c r="Y26" s="38" t="s">
        <v>80</v>
      </c>
      <c r="Z26" s="76" t="s">
        <v>56</v>
      </c>
    </row>
    <row r="27" spans="1:26" s="34" customFormat="1" ht="21.75" customHeight="1">
      <c r="A27" s="39">
        <v>19</v>
      </c>
      <c r="B27" s="41" t="s">
        <v>186</v>
      </c>
      <c r="C27" s="41" t="s">
        <v>187</v>
      </c>
      <c r="D27" s="42" t="s">
        <v>51</v>
      </c>
      <c r="E27" s="42" t="s">
        <v>149</v>
      </c>
      <c r="F27" s="39">
        <v>14</v>
      </c>
      <c r="G27" s="39">
        <v>0</v>
      </c>
      <c r="H27" s="41" t="s">
        <v>150</v>
      </c>
      <c r="I27" s="53" t="s">
        <v>54</v>
      </c>
      <c r="J27" s="54">
        <v>324</v>
      </c>
      <c r="K27" s="57">
        <f t="shared" si="0"/>
        <v>64.8</v>
      </c>
      <c r="L27" s="55">
        <v>36.5</v>
      </c>
      <c r="M27" s="55">
        <v>38.5</v>
      </c>
      <c r="N27" s="57">
        <v>90</v>
      </c>
      <c r="O27" s="57">
        <v>85.6</v>
      </c>
      <c r="P27" s="56"/>
      <c r="Q27" s="56"/>
      <c r="R27" s="56"/>
      <c r="S27" s="56"/>
      <c r="T27" s="70"/>
      <c r="U27" s="71"/>
      <c r="V27" s="69">
        <f t="shared" si="1"/>
        <v>83.74000000000001</v>
      </c>
      <c r="W27" s="18"/>
      <c r="X27" s="23">
        <f t="shared" si="2"/>
        <v>74.27000000000001</v>
      </c>
      <c r="Y27" s="38" t="s">
        <v>80</v>
      </c>
      <c r="Z27" s="76" t="s">
        <v>56</v>
      </c>
    </row>
    <row r="28" spans="1:26" s="34" customFormat="1" ht="21.75" customHeight="1">
      <c r="A28" s="39">
        <v>20</v>
      </c>
      <c r="B28" s="41" t="s">
        <v>188</v>
      </c>
      <c r="C28" s="41" t="s">
        <v>189</v>
      </c>
      <c r="D28" s="42" t="s">
        <v>51</v>
      </c>
      <c r="E28" s="42" t="s">
        <v>149</v>
      </c>
      <c r="F28" s="39">
        <v>14</v>
      </c>
      <c r="G28" s="18">
        <v>0</v>
      </c>
      <c r="H28" s="41" t="s">
        <v>150</v>
      </c>
      <c r="I28" s="53" t="s">
        <v>54</v>
      </c>
      <c r="J28" s="54">
        <v>342</v>
      </c>
      <c r="K28" s="23">
        <f t="shared" si="0"/>
        <v>68.4</v>
      </c>
      <c r="L28" s="55">
        <v>16</v>
      </c>
      <c r="M28" s="55">
        <v>39.5</v>
      </c>
      <c r="N28" s="23">
        <v>92</v>
      </c>
      <c r="O28" s="23">
        <v>89.6</v>
      </c>
      <c r="P28" s="56"/>
      <c r="Q28" s="56"/>
      <c r="R28" s="56"/>
      <c r="S28" s="56"/>
      <c r="T28" s="70"/>
      <c r="U28" s="71"/>
      <c r="V28" s="69">
        <f t="shared" si="1"/>
        <v>80.09</v>
      </c>
      <c r="W28" s="18"/>
      <c r="X28" s="23">
        <f t="shared" si="2"/>
        <v>74.245</v>
      </c>
      <c r="Y28" s="38" t="s">
        <v>80</v>
      </c>
      <c r="Z28" s="76" t="s">
        <v>56</v>
      </c>
    </row>
    <row r="29" spans="1:26" s="34" customFormat="1" ht="21.75" customHeight="1">
      <c r="A29" s="39">
        <v>21</v>
      </c>
      <c r="B29" s="41" t="s">
        <v>190</v>
      </c>
      <c r="C29" s="41" t="s">
        <v>191</v>
      </c>
      <c r="D29" s="42" t="s">
        <v>51</v>
      </c>
      <c r="E29" s="42" t="s">
        <v>149</v>
      </c>
      <c r="F29" s="39">
        <v>14</v>
      </c>
      <c r="G29" s="18">
        <v>0</v>
      </c>
      <c r="H29" s="41" t="s">
        <v>150</v>
      </c>
      <c r="I29" s="53" t="s">
        <v>54</v>
      </c>
      <c r="J29" s="54">
        <v>367</v>
      </c>
      <c r="K29" s="23">
        <f t="shared" si="0"/>
        <v>73.4</v>
      </c>
      <c r="L29" s="55">
        <v>24</v>
      </c>
      <c r="M29" s="55">
        <v>35.5</v>
      </c>
      <c r="N29" s="23">
        <v>79</v>
      </c>
      <c r="O29" s="23">
        <v>82.8</v>
      </c>
      <c r="P29" s="56"/>
      <c r="Q29" s="56"/>
      <c r="R29" s="56"/>
      <c r="S29" s="56"/>
      <c r="T29" s="70"/>
      <c r="U29" s="71"/>
      <c r="V29" s="69">
        <f t="shared" si="1"/>
        <v>74.66999999999999</v>
      </c>
      <c r="W29" s="18"/>
      <c r="X29" s="23">
        <f t="shared" si="2"/>
        <v>74.035</v>
      </c>
      <c r="Y29" s="38" t="s">
        <v>80</v>
      </c>
      <c r="Z29" s="76" t="s">
        <v>56</v>
      </c>
    </row>
    <row r="30" spans="1:26" s="34" customFormat="1" ht="21.75" customHeight="1">
      <c r="A30" s="39">
        <v>22</v>
      </c>
      <c r="B30" s="41" t="s">
        <v>192</v>
      </c>
      <c r="C30" s="41" t="s">
        <v>193</v>
      </c>
      <c r="D30" s="42" t="s">
        <v>51</v>
      </c>
      <c r="E30" s="42" t="s">
        <v>149</v>
      </c>
      <c r="F30" s="39">
        <v>14</v>
      </c>
      <c r="G30" s="18">
        <v>0</v>
      </c>
      <c r="H30" s="41" t="s">
        <v>150</v>
      </c>
      <c r="I30" s="53" t="s">
        <v>54</v>
      </c>
      <c r="J30" s="54">
        <v>352</v>
      </c>
      <c r="K30" s="23">
        <f t="shared" si="0"/>
        <v>70.4</v>
      </c>
      <c r="L30" s="55">
        <v>25.5</v>
      </c>
      <c r="M30" s="55">
        <v>37.5</v>
      </c>
      <c r="N30" s="23">
        <v>89</v>
      </c>
      <c r="O30" s="23">
        <v>76</v>
      </c>
      <c r="P30" s="56"/>
      <c r="Q30" s="56"/>
      <c r="R30" s="56"/>
      <c r="S30" s="56"/>
      <c r="T30" s="70"/>
      <c r="U30" s="71"/>
      <c r="V30" s="69">
        <f t="shared" si="1"/>
        <v>76</v>
      </c>
      <c r="W30" s="18"/>
      <c r="X30" s="23">
        <f t="shared" si="2"/>
        <v>73.2</v>
      </c>
      <c r="Y30" s="38" t="s">
        <v>80</v>
      </c>
      <c r="Z30" s="76" t="s">
        <v>56</v>
      </c>
    </row>
    <row r="31" spans="1:26" s="34" customFormat="1" ht="21.75" customHeight="1">
      <c r="A31" s="39">
        <v>23</v>
      </c>
      <c r="B31" s="41" t="s">
        <v>194</v>
      </c>
      <c r="C31" s="41" t="s">
        <v>195</v>
      </c>
      <c r="D31" s="42" t="s">
        <v>51</v>
      </c>
      <c r="E31" s="42" t="s">
        <v>149</v>
      </c>
      <c r="F31" s="39">
        <v>14</v>
      </c>
      <c r="G31" s="18">
        <v>0</v>
      </c>
      <c r="H31" s="41" t="s">
        <v>150</v>
      </c>
      <c r="I31" s="53" t="s">
        <v>54</v>
      </c>
      <c r="J31" s="54">
        <v>319</v>
      </c>
      <c r="K31" s="23">
        <f t="shared" si="0"/>
        <v>63.8</v>
      </c>
      <c r="L31" s="55">
        <v>27.5</v>
      </c>
      <c r="M31" s="55">
        <v>44</v>
      </c>
      <c r="N31" s="23">
        <v>89</v>
      </c>
      <c r="O31" s="23">
        <v>82.2</v>
      </c>
      <c r="P31" s="56"/>
      <c r="Q31" s="56"/>
      <c r="R31" s="56"/>
      <c r="S31" s="56"/>
      <c r="T31" s="70"/>
      <c r="U31" s="71"/>
      <c r="V31" s="69">
        <f t="shared" si="1"/>
        <v>81.03</v>
      </c>
      <c r="W31" s="18"/>
      <c r="X31" s="23">
        <f t="shared" si="2"/>
        <v>72.41499999999999</v>
      </c>
      <c r="Y31" s="38" t="s">
        <v>80</v>
      </c>
      <c r="Z31" s="76" t="s">
        <v>56</v>
      </c>
    </row>
    <row r="32" spans="1:26" s="34" customFormat="1" ht="21.75" customHeight="1">
      <c r="A32" s="39">
        <v>24</v>
      </c>
      <c r="B32" s="41" t="s">
        <v>196</v>
      </c>
      <c r="C32" s="41" t="s">
        <v>197</v>
      </c>
      <c r="D32" s="42" t="s">
        <v>51</v>
      </c>
      <c r="E32" s="42" t="s">
        <v>149</v>
      </c>
      <c r="F32" s="39">
        <v>14</v>
      </c>
      <c r="G32" s="18">
        <v>0</v>
      </c>
      <c r="H32" s="41" t="s">
        <v>150</v>
      </c>
      <c r="I32" s="53" t="s">
        <v>54</v>
      </c>
      <c r="J32" s="54">
        <v>328</v>
      </c>
      <c r="K32" s="23">
        <f t="shared" si="0"/>
        <v>65.6</v>
      </c>
      <c r="L32" s="55">
        <v>24</v>
      </c>
      <c r="M32" s="55">
        <v>39.5</v>
      </c>
      <c r="N32" s="23">
        <v>89</v>
      </c>
      <c r="O32" s="23">
        <v>81.8</v>
      </c>
      <c r="P32" s="56"/>
      <c r="Q32" s="56"/>
      <c r="R32" s="56"/>
      <c r="S32" s="56"/>
      <c r="T32" s="70"/>
      <c r="U32" s="71"/>
      <c r="V32" s="69">
        <f t="shared" si="1"/>
        <v>78.47</v>
      </c>
      <c r="W32" s="18"/>
      <c r="X32" s="23">
        <f t="shared" si="2"/>
        <v>72.035</v>
      </c>
      <c r="Y32" s="38" t="s">
        <v>80</v>
      </c>
      <c r="Z32" s="76" t="s">
        <v>56</v>
      </c>
    </row>
    <row r="33" spans="1:26" s="34" customFormat="1" ht="21.75" customHeight="1">
      <c r="A33" s="39">
        <v>25</v>
      </c>
      <c r="B33" s="41" t="s">
        <v>198</v>
      </c>
      <c r="C33" s="41" t="s">
        <v>199</v>
      </c>
      <c r="D33" s="42" t="s">
        <v>51</v>
      </c>
      <c r="E33" s="42" t="s">
        <v>149</v>
      </c>
      <c r="F33" s="39">
        <v>14</v>
      </c>
      <c r="G33" s="18">
        <v>0</v>
      </c>
      <c r="H33" s="41" t="s">
        <v>150</v>
      </c>
      <c r="I33" s="53" t="s">
        <v>54</v>
      </c>
      <c r="J33" s="54">
        <v>331</v>
      </c>
      <c r="K33" s="23">
        <f t="shared" si="0"/>
        <v>66.2</v>
      </c>
      <c r="L33" s="55">
        <v>35</v>
      </c>
      <c r="M33" s="55">
        <v>39.5</v>
      </c>
      <c r="N33" s="23">
        <v>74</v>
      </c>
      <c r="O33" s="23">
        <v>79.4</v>
      </c>
      <c r="P33" s="56"/>
      <c r="Q33" s="72">
        <v>80</v>
      </c>
      <c r="R33" s="72"/>
      <c r="S33" s="72">
        <v>88</v>
      </c>
      <c r="T33" s="70"/>
      <c r="U33" s="71"/>
      <c r="V33" s="69">
        <f>(L33+M33)*0.3+N33*0.2+O33*0.3+(Q33+S33)/2*0.2</f>
        <v>77.77</v>
      </c>
      <c r="W33" s="18"/>
      <c r="X33" s="23">
        <f t="shared" si="2"/>
        <v>71.985</v>
      </c>
      <c r="Y33" s="38" t="s">
        <v>80</v>
      </c>
      <c r="Z33" s="76" t="s">
        <v>56</v>
      </c>
    </row>
    <row r="34" spans="1:26" s="34" customFormat="1" ht="21.75" customHeight="1">
      <c r="A34" s="39">
        <v>26</v>
      </c>
      <c r="B34" s="41" t="s">
        <v>200</v>
      </c>
      <c r="C34" s="41" t="s">
        <v>201</v>
      </c>
      <c r="D34" s="42" t="s">
        <v>51</v>
      </c>
      <c r="E34" s="42" t="s">
        <v>149</v>
      </c>
      <c r="F34" s="39">
        <v>14</v>
      </c>
      <c r="G34" s="18">
        <v>0</v>
      </c>
      <c r="H34" s="41" t="s">
        <v>150</v>
      </c>
      <c r="I34" s="53" t="s">
        <v>54</v>
      </c>
      <c r="J34" s="54">
        <v>319</v>
      </c>
      <c r="K34" s="23">
        <f t="shared" si="0"/>
        <v>63.8</v>
      </c>
      <c r="L34" s="55">
        <v>26</v>
      </c>
      <c r="M34" s="55">
        <v>35.5</v>
      </c>
      <c r="N34" s="23">
        <v>94</v>
      </c>
      <c r="O34" s="23">
        <v>77.6</v>
      </c>
      <c r="P34" s="56"/>
      <c r="Q34" s="56"/>
      <c r="R34" s="56"/>
      <c r="S34" s="56"/>
      <c r="T34" s="70"/>
      <c r="U34" s="71"/>
      <c r="V34" s="69">
        <f>(L34+M34)*0.3+N34*0.3+O34*0.4</f>
        <v>77.69</v>
      </c>
      <c r="W34" s="18"/>
      <c r="X34" s="23">
        <f t="shared" si="2"/>
        <v>70.745</v>
      </c>
      <c r="Y34" s="38" t="s">
        <v>80</v>
      </c>
      <c r="Z34" s="76" t="s">
        <v>56</v>
      </c>
    </row>
    <row r="35" spans="1:26" s="34" customFormat="1" ht="21.75" customHeight="1">
      <c r="A35" s="39">
        <v>27</v>
      </c>
      <c r="B35" s="41" t="s">
        <v>202</v>
      </c>
      <c r="C35" s="41" t="s">
        <v>203</v>
      </c>
      <c r="D35" s="42" t="s">
        <v>51</v>
      </c>
      <c r="E35" s="42" t="s">
        <v>149</v>
      </c>
      <c r="F35" s="39">
        <v>14</v>
      </c>
      <c r="G35" s="18">
        <v>0</v>
      </c>
      <c r="H35" s="41" t="s">
        <v>150</v>
      </c>
      <c r="I35" s="53" t="s">
        <v>54</v>
      </c>
      <c r="J35" s="54">
        <v>338</v>
      </c>
      <c r="K35" s="23">
        <f t="shared" si="0"/>
        <v>67.6</v>
      </c>
      <c r="L35" s="55">
        <v>34.5</v>
      </c>
      <c r="M35" s="55">
        <v>35.5</v>
      </c>
      <c r="N35" s="23">
        <v>60</v>
      </c>
      <c r="O35" s="23">
        <v>77.2</v>
      </c>
      <c r="P35" s="56"/>
      <c r="Q35" s="56"/>
      <c r="R35" s="56"/>
      <c r="S35" s="56"/>
      <c r="T35" s="70"/>
      <c r="U35" s="71"/>
      <c r="V35" s="69">
        <f>(L35+M35)*0.3+N35*0.3+O35*0.4</f>
        <v>69.88</v>
      </c>
      <c r="W35" s="18"/>
      <c r="X35" s="23">
        <f t="shared" si="2"/>
        <v>68.74</v>
      </c>
      <c r="Y35" s="38" t="s">
        <v>80</v>
      </c>
      <c r="Z35" s="76" t="s">
        <v>56</v>
      </c>
    </row>
    <row r="36" spans="1:26" s="34" customFormat="1" ht="21.75" customHeight="1">
      <c r="A36" s="39">
        <v>28</v>
      </c>
      <c r="B36" s="41" t="s">
        <v>204</v>
      </c>
      <c r="C36" s="41" t="s">
        <v>205</v>
      </c>
      <c r="D36" s="42" t="s">
        <v>51</v>
      </c>
      <c r="E36" s="42" t="s">
        <v>149</v>
      </c>
      <c r="F36" s="39">
        <v>14</v>
      </c>
      <c r="G36" s="18">
        <v>0</v>
      </c>
      <c r="H36" s="41" t="s">
        <v>150</v>
      </c>
      <c r="I36" s="53" t="s">
        <v>54</v>
      </c>
      <c r="J36" s="54">
        <v>326</v>
      </c>
      <c r="K36" s="23">
        <f t="shared" si="0"/>
        <v>65.2</v>
      </c>
      <c r="L36" s="55"/>
      <c r="M36" s="55"/>
      <c r="N36" s="23">
        <v>0</v>
      </c>
      <c r="O36" s="23">
        <v>0</v>
      </c>
      <c r="P36" s="56"/>
      <c r="Q36" s="56"/>
      <c r="R36" s="56"/>
      <c r="S36" s="56"/>
      <c r="T36" s="70"/>
      <c r="U36" s="71"/>
      <c r="V36" s="69">
        <f>(L36+M36)*0.3+N36*0.3+O36*0.4</f>
        <v>0</v>
      </c>
      <c r="W36" s="18"/>
      <c r="X36" s="23">
        <f t="shared" si="2"/>
        <v>32.6</v>
      </c>
      <c r="Y36" s="38" t="s">
        <v>80</v>
      </c>
      <c r="Z36" s="76" t="s">
        <v>56</v>
      </c>
    </row>
    <row r="37" spans="1:26" s="34" customFormat="1" ht="21.75" customHeight="1">
      <c r="A37" s="39">
        <v>29</v>
      </c>
      <c r="B37" s="41" t="s">
        <v>206</v>
      </c>
      <c r="C37" s="41" t="s">
        <v>207</v>
      </c>
      <c r="D37" s="42" t="s">
        <v>51</v>
      </c>
      <c r="E37" s="42" t="s">
        <v>149</v>
      </c>
      <c r="F37" s="39">
        <v>14</v>
      </c>
      <c r="G37" s="18">
        <v>0</v>
      </c>
      <c r="H37" s="41" t="s">
        <v>150</v>
      </c>
      <c r="I37" s="53" t="s">
        <v>54</v>
      </c>
      <c r="J37" s="54">
        <v>324</v>
      </c>
      <c r="K37" s="23">
        <f t="shared" si="0"/>
        <v>64.8</v>
      </c>
      <c r="L37" s="55"/>
      <c r="M37" s="55"/>
      <c r="N37" s="23">
        <v>0</v>
      </c>
      <c r="O37" s="23">
        <v>0</v>
      </c>
      <c r="P37" s="56"/>
      <c r="Q37" s="56"/>
      <c r="R37" s="56"/>
      <c r="S37" s="56"/>
      <c r="T37" s="70"/>
      <c r="U37" s="71"/>
      <c r="V37" s="69">
        <f>(L37+M37)*0.3+N37*0.3+O37*0.4</f>
        <v>0</v>
      </c>
      <c r="W37" s="18"/>
      <c r="X37" s="23">
        <f t="shared" si="2"/>
        <v>32.4</v>
      </c>
      <c r="Y37" s="38" t="s">
        <v>80</v>
      </c>
      <c r="Z37" s="76" t="s">
        <v>56</v>
      </c>
    </row>
    <row r="38" spans="1:26" s="34" customFormat="1" ht="21.75" customHeight="1">
      <c r="A38" s="33" t="s">
        <v>87</v>
      </c>
      <c r="B38" s="43" t="s">
        <v>88</v>
      </c>
      <c r="C38" s="43"/>
      <c r="D38" s="43"/>
      <c r="E38" s="43"/>
      <c r="F38" s="43"/>
      <c r="G38" s="43"/>
      <c r="H38" s="43"/>
      <c r="I38" s="43"/>
      <c r="J38" s="43"/>
      <c r="K38" s="43"/>
      <c r="L38" s="43"/>
      <c r="M38" s="33"/>
      <c r="N38" s="33"/>
      <c r="O38" s="33"/>
      <c r="P38" s="58"/>
      <c r="Q38" s="58"/>
      <c r="R38" s="58"/>
      <c r="S38" s="58"/>
      <c r="T38" s="58"/>
      <c r="U38" s="58"/>
      <c r="V38" s="33"/>
      <c r="W38" s="33"/>
      <c r="X38" s="33"/>
      <c r="Y38" s="77"/>
      <c r="Z38" s="33"/>
    </row>
    <row r="39" spans="1:253" ht="19.5" customHeight="1">
      <c r="A39" s="44"/>
      <c r="B39" s="45" t="s">
        <v>89</v>
      </c>
      <c r="C39" s="46"/>
      <c r="D39" s="44"/>
      <c r="E39" s="47"/>
      <c r="F39" s="47"/>
      <c r="G39" s="47"/>
      <c r="H39" s="47"/>
      <c r="I39" s="47"/>
      <c r="J39" s="44"/>
      <c r="K39" s="44"/>
      <c r="L39" s="44"/>
      <c r="M39" s="44"/>
      <c r="N39" s="44"/>
      <c r="O39" s="44"/>
      <c r="P39" s="44"/>
      <c r="Q39" s="44"/>
      <c r="R39" s="44"/>
      <c r="S39" s="44"/>
      <c r="T39" s="44"/>
      <c r="U39" s="44"/>
      <c r="V39" s="44"/>
      <c r="W39" s="44"/>
      <c r="X39" s="47"/>
      <c r="Y39" s="47"/>
      <c r="Z39" s="44"/>
      <c r="AA39" s="27"/>
      <c r="AB39" s="27"/>
      <c r="AC39" s="27"/>
      <c r="AD39" s="27"/>
      <c r="AE39" s="27"/>
      <c r="AF39" s="27"/>
      <c r="AG39" s="27"/>
      <c r="AH39" s="27"/>
      <c r="AI39" s="27"/>
      <c r="AJ39" s="27"/>
      <c r="AK39" s="27"/>
      <c r="AL39" s="27"/>
      <c r="AM39" s="27"/>
      <c r="AN39" s="27"/>
      <c r="AO39" s="27"/>
      <c r="AP39" s="27"/>
      <c r="AQ39" s="27"/>
      <c r="AR39" s="27"/>
      <c r="AS39" s="27"/>
      <c r="AT39" s="27"/>
      <c r="AU39" s="27"/>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c r="EO39" s="74"/>
      <c r="EP39" s="74"/>
      <c r="EQ39" s="74"/>
      <c r="ER39" s="74"/>
      <c r="ES39" s="74"/>
      <c r="ET39" s="74"/>
      <c r="EU39" s="74"/>
      <c r="EV39" s="74"/>
      <c r="EW39" s="74"/>
      <c r="EX39" s="74"/>
      <c r="EY39" s="74"/>
      <c r="EZ39" s="74"/>
      <c r="FA39" s="74"/>
      <c r="FB39" s="74"/>
      <c r="FC39" s="74"/>
      <c r="FD39" s="74"/>
      <c r="FE39" s="74"/>
      <c r="FF39" s="74"/>
      <c r="FG39" s="74"/>
      <c r="FH39" s="74"/>
      <c r="FI39" s="74"/>
      <c r="FJ39" s="74"/>
      <c r="FK39" s="74"/>
      <c r="FL39" s="74"/>
      <c r="FM39" s="74"/>
      <c r="FN39" s="74"/>
      <c r="FO39" s="74"/>
      <c r="FP39" s="74"/>
      <c r="FQ39" s="74"/>
      <c r="FR39" s="74"/>
      <c r="FS39" s="74"/>
      <c r="FT39" s="74"/>
      <c r="FU39" s="74"/>
      <c r="FV39" s="74"/>
      <c r="FW39" s="74"/>
      <c r="FX39" s="74"/>
      <c r="FY39" s="74"/>
      <c r="FZ39" s="74"/>
      <c r="GA39" s="74"/>
      <c r="GB39" s="74"/>
      <c r="GC39" s="74"/>
      <c r="GD39" s="74"/>
      <c r="GE39" s="74"/>
      <c r="GF39" s="74"/>
      <c r="GG39" s="74"/>
      <c r="GH39" s="74"/>
      <c r="GI39" s="74"/>
      <c r="GJ39" s="74"/>
      <c r="GK39" s="74"/>
      <c r="GL39" s="74"/>
      <c r="GM39" s="74"/>
      <c r="GN39" s="74"/>
      <c r="GO39" s="74"/>
      <c r="GP39" s="74"/>
      <c r="GQ39" s="74"/>
      <c r="GR39" s="74"/>
      <c r="GS39" s="74"/>
      <c r="GT39" s="74"/>
      <c r="GU39" s="74"/>
      <c r="GV39" s="74"/>
      <c r="GW39" s="74"/>
      <c r="GX39" s="74"/>
      <c r="GY39" s="74"/>
      <c r="GZ39" s="74"/>
      <c r="HA39" s="74"/>
      <c r="HB39" s="74"/>
      <c r="HC39" s="74"/>
      <c r="HD39" s="74"/>
      <c r="HE39" s="74"/>
      <c r="HF39" s="74"/>
      <c r="HG39" s="74"/>
      <c r="HH39" s="74"/>
      <c r="HI39" s="74"/>
      <c r="HJ39" s="74"/>
      <c r="HK39" s="74"/>
      <c r="HL39" s="74"/>
      <c r="HM39" s="74"/>
      <c r="HN39" s="74"/>
      <c r="HO39" s="74"/>
      <c r="HP39" s="74"/>
      <c r="HQ39" s="74"/>
      <c r="HR39" s="74"/>
      <c r="HS39" s="74"/>
      <c r="HT39" s="74"/>
      <c r="HU39" s="74"/>
      <c r="HV39" s="74"/>
      <c r="HW39" s="74"/>
      <c r="HX39" s="74"/>
      <c r="HY39" s="74"/>
      <c r="HZ39" s="74"/>
      <c r="IA39" s="74"/>
      <c r="IB39" s="74"/>
      <c r="IC39" s="74"/>
      <c r="ID39" s="74"/>
      <c r="IE39" s="74"/>
      <c r="IF39" s="74"/>
      <c r="IG39" s="74"/>
      <c r="IH39" s="74"/>
      <c r="II39" s="74"/>
      <c r="IJ39" s="74"/>
      <c r="IK39" s="74"/>
      <c r="IL39" s="74"/>
      <c r="IM39" s="74"/>
      <c r="IN39" s="74"/>
      <c r="IO39" s="74"/>
      <c r="IP39" s="74"/>
      <c r="IQ39" s="74"/>
      <c r="IR39" s="74"/>
      <c r="IS39" s="74"/>
    </row>
    <row r="40" spans="1:253" ht="19.5" customHeight="1">
      <c r="A40" s="44"/>
      <c r="B40" s="48" t="s">
        <v>208</v>
      </c>
      <c r="C40" s="48"/>
      <c r="D40" s="48"/>
      <c r="E40" s="48"/>
      <c r="F40" s="48"/>
      <c r="G40" s="48"/>
      <c r="H40" s="48"/>
      <c r="I40" s="48"/>
      <c r="J40" s="48"/>
      <c r="K40" s="48"/>
      <c r="L40" s="48"/>
      <c r="M40" s="48"/>
      <c r="N40" s="48"/>
      <c r="O40" s="48"/>
      <c r="P40" s="44"/>
      <c r="Q40" s="44"/>
      <c r="R40" s="44"/>
      <c r="S40" s="44"/>
      <c r="T40" s="44"/>
      <c r="U40" s="44"/>
      <c r="V40" s="44"/>
      <c r="W40" s="44"/>
      <c r="X40" s="47"/>
      <c r="Y40" s="47"/>
      <c r="Z40" s="44"/>
      <c r="AA40" s="27"/>
      <c r="AB40" s="27"/>
      <c r="AC40" s="27"/>
      <c r="AD40" s="27"/>
      <c r="AE40" s="27"/>
      <c r="AF40" s="27"/>
      <c r="AG40" s="27"/>
      <c r="AH40" s="27"/>
      <c r="AI40" s="27"/>
      <c r="AJ40" s="27"/>
      <c r="AK40" s="27"/>
      <c r="AL40" s="27"/>
      <c r="AM40" s="27"/>
      <c r="AN40" s="27"/>
      <c r="AO40" s="27"/>
      <c r="AP40" s="27"/>
      <c r="AQ40" s="27"/>
      <c r="AR40" s="27"/>
      <c r="AS40" s="27"/>
      <c r="AT40" s="27"/>
      <c r="AU40" s="27"/>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c r="EO40" s="74"/>
      <c r="EP40" s="74"/>
      <c r="EQ40" s="74"/>
      <c r="ER40" s="74"/>
      <c r="ES40" s="74"/>
      <c r="ET40" s="74"/>
      <c r="EU40" s="74"/>
      <c r="EV40" s="74"/>
      <c r="EW40" s="74"/>
      <c r="EX40" s="74"/>
      <c r="EY40" s="74"/>
      <c r="EZ40" s="74"/>
      <c r="FA40" s="74"/>
      <c r="FB40" s="74"/>
      <c r="FC40" s="74"/>
      <c r="FD40" s="74"/>
      <c r="FE40" s="74"/>
      <c r="FF40" s="74"/>
      <c r="FG40" s="74"/>
      <c r="FH40" s="74"/>
      <c r="FI40" s="74"/>
      <c r="FJ40" s="74"/>
      <c r="FK40" s="74"/>
      <c r="FL40" s="74"/>
      <c r="FM40" s="74"/>
      <c r="FN40" s="74"/>
      <c r="FO40" s="74"/>
      <c r="FP40" s="74"/>
      <c r="FQ40" s="74"/>
      <c r="FR40" s="74"/>
      <c r="FS40" s="74"/>
      <c r="FT40" s="74"/>
      <c r="FU40" s="74"/>
      <c r="FV40" s="74"/>
      <c r="FW40" s="74"/>
      <c r="FX40" s="74"/>
      <c r="FY40" s="74"/>
      <c r="FZ40" s="74"/>
      <c r="GA40" s="74"/>
      <c r="GB40" s="74"/>
      <c r="GC40" s="74"/>
      <c r="GD40" s="74"/>
      <c r="GE40" s="74"/>
      <c r="GF40" s="74"/>
      <c r="GG40" s="74"/>
      <c r="GH40" s="74"/>
      <c r="GI40" s="74"/>
      <c r="GJ40" s="74"/>
      <c r="GK40" s="74"/>
      <c r="GL40" s="74"/>
      <c r="GM40" s="74"/>
      <c r="GN40" s="74"/>
      <c r="GO40" s="74"/>
      <c r="GP40" s="74"/>
      <c r="GQ40" s="74"/>
      <c r="GR40" s="74"/>
      <c r="GS40" s="74"/>
      <c r="GT40" s="74"/>
      <c r="GU40" s="74"/>
      <c r="GV40" s="74"/>
      <c r="GW40" s="74"/>
      <c r="GX40" s="74"/>
      <c r="GY40" s="74"/>
      <c r="GZ40" s="74"/>
      <c r="HA40" s="74"/>
      <c r="HB40" s="74"/>
      <c r="HC40" s="74"/>
      <c r="HD40" s="74"/>
      <c r="HE40" s="74"/>
      <c r="HF40" s="74"/>
      <c r="HG40" s="74"/>
      <c r="HH40" s="74"/>
      <c r="HI40" s="74"/>
      <c r="HJ40" s="74"/>
      <c r="HK40" s="74"/>
      <c r="HL40" s="74"/>
      <c r="HM40" s="74"/>
      <c r="HN40" s="74"/>
      <c r="HO40" s="74"/>
      <c r="HP40" s="74"/>
      <c r="HQ40" s="74"/>
      <c r="HR40" s="74"/>
      <c r="HS40" s="74"/>
      <c r="HT40" s="74"/>
      <c r="HU40" s="74"/>
      <c r="HV40" s="74"/>
      <c r="HW40" s="74"/>
      <c r="HX40" s="74"/>
      <c r="HY40" s="74"/>
      <c r="HZ40" s="74"/>
      <c r="IA40" s="74"/>
      <c r="IB40" s="74"/>
      <c r="IC40" s="74"/>
      <c r="ID40" s="74"/>
      <c r="IE40" s="74"/>
      <c r="IF40" s="74"/>
      <c r="IG40" s="74"/>
      <c r="IH40" s="74"/>
      <c r="II40" s="74"/>
      <c r="IJ40" s="74"/>
      <c r="IK40" s="74"/>
      <c r="IL40" s="74"/>
      <c r="IM40" s="74"/>
      <c r="IN40" s="74"/>
      <c r="IO40" s="74"/>
      <c r="IP40" s="74"/>
      <c r="IQ40" s="74"/>
      <c r="IR40" s="74"/>
      <c r="IS40" s="74"/>
    </row>
    <row r="41" spans="1:253" ht="19.5" customHeight="1">
      <c r="A41" s="44"/>
      <c r="B41" s="48" t="s">
        <v>209</v>
      </c>
      <c r="C41" s="48"/>
      <c r="D41" s="48"/>
      <c r="E41" s="48"/>
      <c r="F41" s="48"/>
      <c r="G41" s="48"/>
      <c r="H41" s="48"/>
      <c r="I41" s="48"/>
      <c r="J41" s="48"/>
      <c r="K41" s="48"/>
      <c r="L41" s="48"/>
      <c r="M41" s="48"/>
      <c r="N41" s="48"/>
      <c r="O41" s="48"/>
      <c r="P41" s="44"/>
      <c r="Q41" s="44"/>
      <c r="R41" s="44"/>
      <c r="S41" s="44"/>
      <c r="T41" s="44"/>
      <c r="U41" s="44"/>
      <c r="V41" s="44"/>
      <c r="W41" s="44"/>
      <c r="X41" s="47"/>
      <c r="Y41" s="47"/>
      <c r="Z41" s="44"/>
      <c r="AA41" s="27"/>
      <c r="AB41" s="27"/>
      <c r="AC41" s="27"/>
      <c r="AD41" s="27"/>
      <c r="AE41" s="27"/>
      <c r="AF41" s="27"/>
      <c r="AG41" s="27"/>
      <c r="AH41" s="27"/>
      <c r="AI41" s="27"/>
      <c r="AJ41" s="27"/>
      <c r="AK41" s="27"/>
      <c r="AL41" s="27"/>
      <c r="AM41" s="27"/>
      <c r="AN41" s="27"/>
      <c r="AO41" s="27"/>
      <c r="AP41" s="27"/>
      <c r="AQ41" s="27"/>
      <c r="AR41" s="27"/>
      <c r="AS41" s="27"/>
      <c r="AT41" s="27"/>
      <c r="AU41" s="27"/>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c r="EO41" s="74"/>
      <c r="EP41" s="74"/>
      <c r="EQ41" s="74"/>
      <c r="ER41" s="74"/>
      <c r="ES41" s="74"/>
      <c r="ET41" s="74"/>
      <c r="EU41" s="74"/>
      <c r="EV41" s="74"/>
      <c r="EW41" s="74"/>
      <c r="EX41" s="74"/>
      <c r="EY41" s="74"/>
      <c r="EZ41" s="74"/>
      <c r="FA41" s="74"/>
      <c r="FB41" s="74"/>
      <c r="FC41" s="74"/>
      <c r="FD41" s="74"/>
      <c r="FE41" s="74"/>
      <c r="FF41" s="74"/>
      <c r="FG41" s="74"/>
      <c r="FH41" s="74"/>
      <c r="FI41" s="74"/>
      <c r="FJ41" s="74"/>
      <c r="FK41" s="74"/>
      <c r="FL41" s="74"/>
      <c r="FM41" s="74"/>
      <c r="FN41" s="74"/>
      <c r="FO41" s="74"/>
      <c r="FP41" s="74"/>
      <c r="FQ41" s="74"/>
      <c r="FR41" s="74"/>
      <c r="FS41" s="74"/>
      <c r="FT41" s="74"/>
      <c r="FU41" s="74"/>
      <c r="FV41" s="74"/>
      <c r="FW41" s="74"/>
      <c r="FX41" s="74"/>
      <c r="FY41" s="74"/>
      <c r="FZ41" s="74"/>
      <c r="GA41" s="74"/>
      <c r="GB41" s="74"/>
      <c r="GC41" s="74"/>
      <c r="GD41" s="74"/>
      <c r="GE41" s="74"/>
      <c r="GF41" s="74"/>
      <c r="GG41" s="74"/>
      <c r="GH41" s="74"/>
      <c r="GI41" s="74"/>
      <c r="GJ41" s="74"/>
      <c r="GK41" s="74"/>
      <c r="GL41" s="74"/>
      <c r="GM41" s="74"/>
      <c r="GN41" s="74"/>
      <c r="GO41" s="74"/>
      <c r="GP41" s="74"/>
      <c r="GQ41" s="74"/>
      <c r="GR41" s="74"/>
      <c r="GS41" s="74"/>
      <c r="GT41" s="74"/>
      <c r="GU41" s="74"/>
      <c r="GV41" s="74"/>
      <c r="GW41" s="74"/>
      <c r="GX41" s="74"/>
      <c r="GY41" s="74"/>
      <c r="GZ41" s="74"/>
      <c r="HA41" s="74"/>
      <c r="HB41" s="74"/>
      <c r="HC41" s="74"/>
      <c r="HD41" s="74"/>
      <c r="HE41" s="74"/>
      <c r="HF41" s="74"/>
      <c r="HG41" s="74"/>
      <c r="HH41" s="74"/>
      <c r="HI41" s="74"/>
      <c r="HJ41" s="74"/>
      <c r="HK41" s="74"/>
      <c r="HL41" s="74"/>
      <c r="HM41" s="74"/>
      <c r="HN41" s="74"/>
      <c r="HO41" s="74"/>
      <c r="HP41" s="74"/>
      <c r="HQ41" s="74"/>
      <c r="HR41" s="74"/>
      <c r="HS41" s="74"/>
      <c r="HT41" s="74"/>
      <c r="HU41" s="74"/>
      <c r="HV41" s="74"/>
      <c r="HW41" s="74"/>
      <c r="HX41" s="74"/>
      <c r="HY41" s="74"/>
      <c r="HZ41" s="74"/>
      <c r="IA41" s="74"/>
      <c r="IB41" s="74"/>
      <c r="IC41" s="74"/>
      <c r="ID41" s="74"/>
      <c r="IE41" s="74"/>
      <c r="IF41" s="74"/>
      <c r="IG41" s="74"/>
      <c r="IH41" s="74"/>
      <c r="II41" s="74"/>
      <c r="IJ41" s="74"/>
      <c r="IK41" s="74"/>
      <c r="IL41" s="74"/>
      <c r="IM41" s="74"/>
      <c r="IN41" s="74"/>
      <c r="IO41" s="74"/>
      <c r="IP41" s="74"/>
      <c r="IQ41" s="74"/>
      <c r="IR41" s="74"/>
      <c r="IS41" s="74"/>
    </row>
    <row r="42" spans="1:253" ht="19.5" customHeight="1">
      <c r="A42" s="44"/>
      <c r="B42" s="45" t="s">
        <v>92</v>
      </c>
      <c r="C42" s="46"/>
      <c r="D42" s="44"/>
      <c r="E42" s="47"/>
      <c r="F42" s="47"/>
      <c r="G42" s="47"/>
      <c r="H42" s="47"/>
      <c r="I42" s="47"/>
      <c r="J42" s="44"/>
      <c r="K42" s="44"/>
      <c r="L42" s="44"/>
      <c r="M42" s="44"/>
      <c r="N42" s="44"/>
      <c r="O42" s="44"/>
      <c r="P42" s="44"/>
      <c r="Q42" s="44"/>
      <c r="R42" s="44"/>
      <c r="S42" s="44"/>
      <c r="T42" s="44"/>
      <c r="U42" s="44"/>
      <c r="V42" s="44"/>
      <c r="W42" s="44"/>
      <c r="X42" s="47"/>
      <c r="Y42" s="47"/>
      <c r="Z42" s="44"/>
      <c r="AA42" s="27"/>
      <c r="AB42" s="27"/>
      <c r="AC42" s="27"/>
      <c r="AD42" s="27"/>
      <c r="AE42" s="27"/>
      <c r="AF42" s="27"/>
      <c r="AG42" s="27"/>
      <c r="AH42" s="27"/>
      <c r="AI42" s="27"/>
      <c r="AJ42" s="27"/>
      <c r="AK42" s="27"/>
      <c r="AL42" s="27"/>
      <c r="AM42" s="27"/>
      <c r="AN42" s="27"/>
      <c r="AO42" s="27"/>
      <c r="AP42" s="27"/>
      <c r="AQ42" s="27"/>
      <c r="AR42" s="27"/>
      <c r="AS42" s="27"/>
      <c r="AT42" s="27"/>
      <c r="AU42" s="27"/>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c r="EO42" s="74"/>
      <c r="EP42" s="74"/>
      <c r="EQ42" s="74"/>
      <c r="ER42" s="74"/>
      <c r="ES42" s="74"/>
      <c r="ET42" s="74"/>
      <c r="EU42" s="74"/>
      <c r="EV42" s="74"/>
      <c r="EW42" s="74"/>
      <c r="EX42" s="74"/>
      <c r="EY42" s="74"/>
      <c r="EZ42" s="74"/>
      <c r="FA42" s="74"/>
      <c r="FB42" s="74"/>
      <c r="FC42" s="74"/>
      <c r="FD42" s="74"/>
      <c r="FE42" s="74"/>
      <c r="FF42" s="74"/>
      <c r="FG42" s="74"/>
      <c r="FH42" s="74"/>
      <c r="FI42" s="74"/>
      <c r="FJ42" s="74"/>
      <c r="FK42" s="74"/>
      <c r="FL42" s="74"/>
      <c r="FM42" s="74"/>
      <c r="FN42" s="74"/>
      <c r="FO42" s="74"/>
      <c r="FP42" s="74"/>
      <c r="FQ42" s="74"/>
      <c r="FR42" s="74"/>
      <c r="FS42" s="74"/>
      <c r="FT42" s="74"/>
      <c r="FU42" s="74"/>
      <c r="FV42" s="74"/>
      <c r="FW42" s="74"/>
      <c r="FX42" s="74"/>
      <c r="FY42" s="74"/>
      <c r="FZ42" s="74"/>
      <c r="GA42" s="74"/>
      <c r="GB42" s="74"/>
      <c r="GC42" s="74"/>
      <c r="GD42" s="74"/>
      <c r="GE42" s="74"/>
      <c r="GF42" s="74"/>
      <c r="GG42" s="74"/>
      <c r="GH42" s="74"/>
      <c r="GI42" s="74"/>
      <c r="GJ42" s="74"/>
      <c r="GK42" s="74"/>
      <c r="GL42" s="74"/>
      <c r="GM42" s="74"/>
      <c r="GN42" s="74"/>
      <c r="GO42" s="74"/>
      <c r="GP42" s="74"/>
      <c r="GQ42" s="74"/>
      <c r="GR42" s="74"/>
      <c r="GS42" s="74"/>
      <c r="GT42" s="74"/>
      <c r="GU42" s="74"/>
      <c r="GV42" s="74"/>
      <c r="GW42" s="74"/>
      <c r="GX42" s="74"/>
      <c r="GY42" s="74"/>
      <c r="GZ42" s="74"/>
      <c r="HA42" s="74"/>
      <c r="HB42" s="74"/>
      <c r="HC42" s="74"/>
      <c r="HD42" s="74"/>
      <c r="HE42" s="74"/>
      <c r="HF42" s="74"/>
      <c r="HG42" s="74"/>
      <c r="HH42" s="74"/>
      <c r="HI42" s="74"/>
      <c r="HJ42" s="74"/>
      <c r="HK42" s="74"/>
      <c r="HL42" s="74"/>
      <c r="HM42" s="74"/>
      <c r="HN42" s="74"/>
      <c r="HO42" s="74"/>
      <c r="HP42" s="74"/>
      <c r="HQ42" s="74"/>
      <c r="HR42" s="74"/>
      <c r="HS42" s="74"/>
      <c r="HT42" s="74"/>
      <c r="HU42" s="74"/>
      <c r="HV42" s="74"/>
      <c r="HW42" s="74"/>
      <c r="HX42" s="74"/>
      <c r="HY42" s="74"/>
      <c r="HZ42" s="74"/>
      <c r="IA42" s="74"/>
      <c r="IB42" s="74"/>
      <c r="IC42" s="74"/>
      <c r="ID42" s="74"/>
      <c r="IE42" s="74"/>
      <c r="IF42" s="74"/>
      <c r="IG42" s="74"/>
      <c r="IH42" s="74"/>
      <c r="II42" s="74"/>
      <c r="IJ42" s="74"/>
      <c r="IK42" s="74"/>
      <c r="IL42" s="74"/>
      <c r="IM42" s="74"/>
      <c r="IN42" s="74"/>
      <c r="IO42" s="74"/>
      <c r="IP42" s="74"/>
      <c r="IQ42" s="74"/>
      <c r="IR42" s="74"/>
      <c r="IS42" s="74"/>
    </row>
    <row r="43" spans="1:253" ht="19.5" customHeight="1">
      <c r="A43" s="44"/>
      <c r="B43" s="45" t="s">
        <v>93</v>
      </c>
      <c r="C43" s="46"/>
      <c r="D43" s="44"/>
      <c r="E43" s="47"/>
      <c r="F43" s="47"/>
      <c r="G43" s="47"/>
      <c r="H43" s="47"/>
      <c r="I43" s="47"/>
      <c r="J43" s="44"/>
      <c r="K43" s="44"/>
      <c r="L43" s="44"/>
      <c r="M43" s="44"/>
      <c r="N43" s="44"/>
      <c r="O43" s="44"/>
      <c r="P43" s="44"/>
      <c r="Q43" s="44"/>
      <c r="R43" s="44"/>
      <c r="S43" s="44"/>
      <c r="T43" s="44"/>
      <c r="U43" s="44"/>
      <c r="V43" s="44"/>
      <c r="W43" s="44"/>
      <c r="X43" s="47"/>
      <c r="Y43" s="47"/>
      <c r="Z43" s="44"/>
      <c r="AA43" s="27"/>
      <c r="AB43" s="27"/>
      <c r="AC43" s="27"/>
      <c r="AD43" s="27"/>
      <c r="AE43" s="27"/>
      <c r="AF43" s="27"/>
      <c r="AG43" s="27"/>
      <c r="AH43" s="27"/>
      <c r="AI43" s="27"/>
      <c r="AJ43" s="27"/>
      <c r="AK43" s="27"/>
      <c r="AL43" s="27"/>
      <c r="AM43" s="27"/>
      <c r="AN43" s="27"/>
      <c r="AO43" s="27"/>
      <c r="AP43" s="27"/>
      <c r="AQ43" s="27"/>
      <c r="AR43" s="27"/>
      <c r="AS43" s="27"/>
      <c r="AT43" s="27"/>
      <c r="AU43" s="27"/>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c r="EO43" s="74"/>
      <c r="EP43" s="74"/>
      <c r="EQ43" s="74"/>
      <c r="ER43" s="74"/>
      <c r="ES43" s="74"/>
      <c r="ET43" s="74"/>
      <c r="EU43" s="74"/>
      <c r="EV43" s="74"/>
      <c r="EW43" s="74"/>
      <c r="EX43" s="74"/>
      <c r="EY43" s="74"/>
      <c r="EZ43" s="74"/>
      <c r="FA43" s="74"/>
      <c r="FB43" s="74"/>
      <c r="FC43" s="74"/>
      <c r="FD43" s="74"/>
      <c r="FE43" s="74"/>
      <c r="FF43" s="74"/>
      <c r="FG43" s="74"/>
      <c r="FH43" s="74"/>
      <c r="FI43" s="74"/>
      <c r="FJ43" s="74"/>
      <c r="FK43" s="74"/>
      <c r="FL43" s="74"/>
      <c r="FM43" s="74"/>
      <c r="FN43" s="74"/>
      <c r="FO43" s="74"/>
      <c r="FP43" s="74"/>
      <c r="FQ43" s="74"/>
      <c r="FR43" s="74"/>
      <c r="FS43" s="74"/>
      <c r="FT43" s="74"/>
      <c r="FU43" s="74"/>
      <c r="FV43" s="74"/>
      <c r="FW43" s="74"/>
      <c r="FX43" s="74"/>
      <c r="FY43" s="74"/>
      <c r="FZ43" s="74"/>
      <c r="GA43" s="74"/>
      <c r="GB43" s="74"/>
      <c r="GC43" s="74"/>
      <c r="GD43" s="74"/>
      <c r="GE43" s="74"/>
      <c r="GF43" s="74"/>
      <c r="GG43" s="74"/>
      <c r="GH43" s="74"/>
      <c r="GI43" s="74"/>
      <c r="GJ43" s="74"/>
      <c r="GK43" s="74"/>
      <c r="GL43" s="74"/>
      <c r="GM43" s="74"/>
      <c r="GN43" s="74"/>
      <c r="GO43" s="74"/>
      <c r="GP43" s="74"/>
      <c r="GQ43" s="74"/>
      <c r="GR43" s="74"/>
      <c r="GS43" s="74"/>
      <c r="GT43" s="74"/>
      <c r="GU43" s="74"/>
      <c r="GV43" s="74"/>
      <c r="GW43" s="74"/>
      <c r="GX43" s="74"/>
      <c r="GY43" s="74"/>
      <c r="GZ43" s="74"/>
      <c r="HA43" s="74"/>
      <c r="HB43" s="74"/>
      <c r="HC43" s="74"/>
      <c r="HD43" s="74"/>
      <c r="HE43" s="74"/>
      <c r="HF43" s="74"/>
      <c r="HG43" s="74"/>
      <c r="HH43" s="74"/>
      <c r="HI43" s="74"/>
      <c r="HJ43" s="74"/>
      <c r="HK43" s="74"/>
      <c r="HL43" s="74"/>
      <c r="HM43" s="74"/>
      <c r="HN43" s="74"/>
      <c r="HO43" s="74"/>
      <c r="HP43" s="74"/>
      <c r="HQ43" s="74"/>
      <c r="HR43" s="74"/>
      <c r="HS43" s="74"/>
      <c r="HT43" s="74"/>
      <c r="HU43" s="74"/>
      <c r="HV43" s="74"/>
      <c r="HW43" s="74"/>
      <c r="HX43" s="74"/>
      <c r="HY43" s="74"/>
      <c r="HZ43" s="74"/>
      <c r="IA43" s="74"/>
      <c r="IB43" s="74"/>
      <c r="IC43" s="74"/>
      <c r="ID43" s="74"/>
      <c r="IE43" s="74"/>
      <c r="IF43" s="74"/>
      <c r="IG43" s="74"/>
      <c r="IH43" s="74"/>
      <c r="II43" s="74"/>
      <c r="IJ43" s="74"/>
      <c r="IK43" s="74"/>
      <c r="IL43" s="74"/>
      <c r="IM43" s="74"/>
      <c r="IN43" s="74"/>
      <c r="IO43" s="74"/>
      <c r="IP43" s="74"/>
      <c r="IQ43" s="74"/>
      <c r="IR43" s="74"/>
      <c r="IS43" s="74"/>
    </row>
    <row r="44" spans="1:253" ht="19.5" customHeight="1">
      <c r="A44" s="44"/>
      <c r="B44" s="45" t="s">
        <v>210</v>
      </c>
      <c r="C44" s="46"/>
      <c r="D44" s="44"/>
      <c r="E44" s="47"/>
      <c r="F44" s="47"/>
      <c r="G44" s="47"/>
      <c r="H44" s="47"/>
      <c r="I44" s="47"/>
      <c r="J44" s="44"/>
      <c r="K44" s="44"/>
      <c r="L44" s="44"/>
      <c r="M44" s="44"/>
      <c r="N44" s="44"/>
      <c r="O44" s="44"/>
      <c r="P44" s="44"/>
      <c r="Q44" s="44"/>
      <c r="R44" s="44"/>
      <c r="S44" s="44"/>
      <c r="T44" s="44"/>
      <c r="U44" s="44"/>
      <c r="V44" s="44"/>
      <c r="W44" s="44"/>
      <c r="X44" s="47"/>
      <c r="Y44" s="47"/>
      <c r="Z44" s="44"/>
      <c r="AA44" s="27"/>
      <c r="AB44" s="27"/>
      <c r="AC44" s="27"/>
      <c r="AD44" s="27"/>
      <c r="AE44" s="27"/>
      <c r="AF44" s="27"/>
      <c r="AG44" s="27"/>
      <c r="AH44" s="27"/>
      <c r="AI44" s="27"/>
      <c r="AJ44" s="27"/>
      <c r="AK44" s="27"/>
      <c r="AL44" s="27"/>
      <c r="AM44" s="27"/>
      <c r="AN44" s="27"/>
      <c r="AO44" s="27"/>
      <c r="AP44" s="27"/>
      <c r="AQ44" s="27"/>
      <c r="AR44" s="27"/>
      <c r="AS44" s="27"/>
      <c r="AT44" s="27"/>
      <c r="AU44" s="27"/>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c r="EO44" s="74"/>
      <c r="EP44" s="74"/>
      <c r="EQ44" s="74"/>
      <c r="ER44" s="74"/>
      <c r="ES44" s="74"/>
      <c r="ET44" s="74"/>
      <c r="EU44" s="74"/>
      <c r="EV44" s="74"/>
      <c r="EW44" s="74"/>
      <c r="EX44" s="74"/>
      <c r="EY44" s="74"/>
      <c r="EZ44" s="74"/>
      <c r="FA44" s="74"/>
      <c r="FB44" s="74"/>
      <c r="FC44" s="74"/>
      <c r="FD44" s="74"/>
      <c r="FE44" s="74"/>
      <c r="FF44" s="74"/>
      <c r="FG44" s="74"/>
      <c r="FH44" s="74"/>
      <c r="FI44" s="74"/>
      <c r="FJ44" s="74"/>
      <c r="FK44" s="74"/>
      <c r="FL44" s="74"/>
      <c r="FM44" s="74"/>
      <c r="FN44" s="74"/>
      <c r="FO44" s="74"/>
      <c r="FP44" s="74"/>
      <c r="FQ44" s="74"/>
      <c r="FR44" s="74"/>
      <c r="FS44" s="74"/>
      <c r="FT44" s="74"/>
      <c r="FU44" s="74"/>
      <c r="FV44" s="74"/>
      <c r="FW44" s="74"/>
      <c r="FX44" s="74"/>
      <c r="FY44" s="74"/>
      <c r="FZ44" s="74"/>
      <c r="GA44" s="74"/>
      <c r="GB44" s="74"/>
      <c r="GC44" s="74"/>
      <c r="GD44" s="74"/>
      <c r="GE44" s="74"/>
      <c r="GF44" s="74"/>
      <c r="GG44" s="74"/>
      <c r="GH44" s="74"/>
      <c r="GI44" s="74"/>
      <c r="GJ44" s="74"/>
      <c r="GK44" s="74"/>
      <c r="GL44" s="74"/>
      <c r="GM44" s="74"/>
      <c r="GN44" s="74"/>
      <c r="GO44" s="74"/>
      <c r="GP44" s="74"/>
      <c r="GQ44" s="74"/>
      <c r="GR44" s="74"/>
      <c r="GS44" s="74"/>
      <c r="GT44" s="74"/>
      <c r="GU44" s="74"/>
      <c r="GV44" s="74"/>
      <c r="GW44" s="74"/>
      <c r="GX44" s="74"/>
      <c r="GY44" s="74"/>
      <c r="GZ44" s="74"/>
      <c r="HA44" s="74"/>
      <c r="HB44" s="74"/>
      <c r="HC44" s="74"/>
      <c r="HD44" s="74"/>
      <c r="HE44" s="74"/>
      <c r="HF44" s="74"/>
      <c r="HG44" s="74"/>
      <c r="HH44" s="74"/>
      <c r="HI44" s="74"/>
      <c r="HJ44" s="74"/>
      <c r="HK44" s="74"/>
      <c r="HL44" s="74"/>
      <c r="HM44" s="74"/>
      <c r="HN44" s="74"/>
      <c r="HO44" s="74"/>
      <c r="HP44" s="74"/>
      <c r="HQ44" s="74"/>
      <c r="HR44" s="74"/>
      <c r="HS44" s="74"/>
      <c r="HT44" s="74"/>
      <c r="HU44" s="74"/>
      <c r="HV44" s="74"/>
      <c r="HW44" s="74"/>
      <c r="HX44" s="74"/>
      <c r="HY44" s="74"/>
      <c r="HZ44" s="74"/>
      <c r="IA44" s="74"/>
      <c r="IB44" s="74"/>
      <c r="IC44" s="74"/>
      <c r="ID44" s="74"/>
      <c r="IE44" s="74"/>
      <c r="IF44" s="74"/>
      <c r="IG44" s="74"/>
      <c r="IH44" s="74"/>
      <c r="II44" s="74"/>
      <c r="IJ44" s="74"/>
      <c r="IK44" s="74"/>
      <c r="IL44" s="74"/>
      <c r="IM44" s="74"/>
      <c r="IN44" s="74"/>
      <c r="IO44" s="74"/>
      <c r="IP44" s="74"/>
      <c r="IQ44" s="74"/>
      <c r="IR44" s="74"/>
      <c r="IS44" s="74"/>
    </row>
    <row r="45" spans="1:253" ht="19.5" customHeight="1">
      <c r="A45" s="44"/>
      <c r="B45" s="45" t="s">
        <v>95</v>
      </c>
      <c r="C45" s="46"/>
      <c r="D45" s="44"/>
      <c r="E45" s="47"/>
      <c r="F45" s="47"/>
      <c r="G45" s="47"/>
      <c r="H45" s="47"/>
      <c r="I45" s="47"/>
      <c r="J45" s="44"/>
      <c r="K45" s="44"/>
      <c r="L45" s="44"/>
      <c r="M45" s="44"/>
      <c r="N45" s="44"/>
      <c r="O45" s="44"/>
      <c r="P45" s="44"/>
      <c r="Q45" s="44"/>
      <c r="R45" s="44"/>
      <c r="S45" s="44"/>
      <c r="T45" s="44"/>
      <c r="U45" s="44"/>
      <c r="V45" s="44"/>
      <c r="W45" s="44"/>
      <c r="X45" s="47"/>
      <c r="Y45" s="47"/>
      <c r="Z45" s="44"/>
      <c r="AA45" s="27"/>
      <c r="AB45" s="27"/>
      <c r="AC45" s="27"/>
      <c r="AD45" s="27"/>
      <c r="AE45" s="27"/>
      <c r="AF45" s="27"/>
      <c r="AG45" s="27"/>
      <c r="AH45" s="27"/>
      <c r="AI45" s="27"/>
      <c r="AJ45" s="27"/>
      <c r="AK45" s="27"/>
      <c r="AL45" s="27"/>
      <c r="AM45" s="27"/>
      <c r="AN45" s="27"/>
      <c r="AO45" s="27"/>
      <c r="AP45" s="27"/>
      <c r="AQ45" s="27"/>
      <c r="AR45" s="27"/>
      <c r="AS45" s="27"/>
      <c r="AT45" s="27"/>
      <c r="AU45" s="27"/>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c r="EO45" s="74"/>
      <c r="EP45" s="74"/>
      <c r="EQ45" s="74"/>
      <c r="ER45" s="74"/>
      <c r="ES45" s="74"/>
      <c r="ET45" s="74"/>
      <c r="EU45" s="74"/>
      <c r="EV45" s="74"/>
      <c r="EW45" s="74"/>
      <c r="EX45" s="74"/>
      <c r="EY45" s="74"/>
      <c r="EZ45" s="74"/>
      <c r="FA45" s="74"/>
      <c r="FB45" s="74"/>
      <c r="FC45" s="74"/>
      <c r="FD45" s="74"/>
      <c r="FE45" s="74"/>
      <c r="FF45" s="74"/>
      <c r="FG45" s="74"/>
      <c r="FH45" s="74"/>
      <c r="FI45" s="74"/>
      <c r="FJ45" s="74"/>
      <c r="FK45" s="74"/>
      <c r="FL45" s="74"/>
      <c r="FM45" s="74"/>
      <c r="FN45" s="74"/>
      <c r="FO45" s="74"/>
      <c r="FP45" s="74"/>
      <c r="FQ45" s="74"/>
      <c r="FR45" s="74"/>
      <c r="FS45" s="74"/>
      <c r="FT45" s="74"/>
      <c r="FU45" s="74"/>
      <c r="FV45" s="74"/>
      <c r="FW45" s="74"/>
      <c r="FX45" s="74"/>
      <c r="FY45" s="74"/>
      <c r="FZ45" s="74"/>
      <c r="GA45" s="74"/>
      <c r="GB45" s="74"/>
      <c r="GC45" s="74"/>
      <c r="GD45" s="74"/>
      <c r="GE45" s="74"/>
      <c r="GF45" s="74"/>
      <c r="GG45" s="74"/>
      <c r="GH45" s="74"/>
      <c r="GI45" s="74"/>
      <c r="GJ45" s="74"/>
      <c r="GK45" s="74"/>
      <c r="GL45" s="74"/>
      <c r="GM45" s="74"/>
      <c r="GN45" s="74"/>
      <c r="GO45" s="74"/>
      <c r="GP45" s="74"/>
      <c r="GQ45" s="74"/>
      <c r="GR45" s="74"/>
      <c r="GS45" s="74"/>
      <c r="GT45" s="74"/>
      <c r="GU45" s="74"/>
      <c r="GV45" s="74"/>
      <c r="GW45" s="74"/>
      <c r="GX45" s="74"/>
      <c r="GY45" s="74"/>
      <c r="GZ45" s="74"/>
      <c r="HA45" s="74"/>
      <c r="HB45" s="74"/>
      <c r="HC45" s="74"/>
      <c r="HD45" s="74"/>
      <c r="HE45" s="74"/>
      <c r="HF45" s="74"/>
      <c r="HG45" s="74"/>
      <c r="HH45" s="74"/>
      <c r="HI45" s="74"/>
      <c r="HJ45" s="74"/>
      <c r="HK45" s="74"/>
      <c r="HL45" s="74"/>
      <c r="HM45" s="74"/>
      <c r="HN45" s="74"/>
      <c r="HO45" s="74"/>
      <c r="HP45" s="74"/>
      <c r="HQ45" s="74"/>
      <c r="HR45" s="74"/>
      <c r="HS45" s="74"/>
      <c r="HT45" s="74"/>
      <c r="HU45" s="74"/>
      <c r="HV45" s="74"/>
      <c r="HW45" s="74"/>
      <c r="HX45" s="74"/>
      <c r="HY45" s="74"/>
      <c r="HZ45" s="74"/>
      <c r="IA45" s="74"/>
      <c r="IB45" s="74"/>
      <c r="IC45" s="74"/>
      <c r="ID45" s="74"/>
      <c r="IE45" s="74"/>
      <c r="IF45" s="74"/>
      <c r="IG45" s="74"/>
      <c r="IH45" s="74"/>
      <c r="II45" s="74"/>
      <c r="IJ45" s="74"/>
      <c r="IK45" s="74"/>
      <c r="IL45" s="74"/>
      <c r="IM45" s="74"/>
      <c r="IN45" s="74"/>
      <c r="IO45" s="74"/>
      <c r="IP45" s="74"/>
      <c r="IQ45" s="74"/>
      <c r="IR45" s="74"/>
      <c r="IS45" s="74"/>
    </row>
    <row r="46" spans="1:253" s="31" customFormat="1" ht="27" customHeight="1">
      <c r="A46" s="44"/>
      <c r="B46" s="44" t="s">
        <v>96</v>
      </c>
      <c r="C46" s="44"/>
      <c r="D46" s="44"/>
      <c r="E46" s="47"/>
      <c r="F46" s="47"/>
      <c r="G46" s="47"/>
      <c r="H46" s="47"/>
      <c r="I46" s="47"/>
      <c r="J46" s="44"/>
      <c r="K46" s="44"/>
      <c r="L46" s="44"/>
      <c r="M46" s="44"/>
      <c r="N46" s="44"/>
      <c r="O46" s="44"/>
      <c r="P46" s="44"/>
      <c r="Q46" s="44"/>
      <c r="R46" s="44"/>
      <c r="S46" s="44"/>
      <c r="T46" s="44"/>
      <c r="U46" s="44"/>
      <c r="V46" s="44"/>
      <c r="W46" s="44"/>
      <c r="X46" s="47"/>
      <c r="Y46" s="47"/>
      <c r="Z46" s="44"/>
      <c r="AA46" s="27"/>
      <c r="AB46" s="27"/>
      <c r="AC46" s="27"/>
      <c r="AD46" s="27"/>
      <c r="AE46" s="27"/>
      <c r="AF46" s="27"/>
      <c r="AG46" s="27"/>
      <c r="AH46" s="27"/>
      <c r="AI46" s="27"/>
      <c r="AJ46" s="27"/>
      <c r="AK46" s="27"/>
      <c r="AL46" s="27"/>
      <c r="AM46" s="27"/>
      <c r="AN46" s="27"/>
      <c r="AO46" s="27"/>
      <c r="AP46" s="27"/>
      <c r="AQ46" s="27"/>
      <c r="AR46" s="27"/>
      <c r="AS46" s="27"/>
      <c r="AT46" s="27"/>
      <c r="AU46" s="27"/>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c r="EO46" s="74"/>
      <c r="EP46" s="74"/>
      <c r="EQ46" s="74"/>
      <c r="ER46" s="74"/>
      <c r="ES46" s="74"/>
      <c r="ET46" s="74"/>
      <c r="EU46" s="74"/>
      <c r="EV46" s="74"/>
      <c r="EW46" s="74"/>
      <c r="EX46" s="74"/>
      <c r="EY46" s="74"/>
      <c r="EZ46" s="74"/>
      <c r="FA46" s="74"/>
      <c r="FB46" s="74"/>
      <c r="FC46" s="74"/>
      <c r="FD46" s="74"/>
      <c r="FE46" s="74"/>
      <c r="FF46" s="74"/>
      <c r="FG46" s="74"/>
      <c r="FH46" s="74"/>
      <c r="FI46" s="74"/>
      <c r="FJ46" s="74"/>
      <c r="FK46" s="74"/>
      <c r="FL46" s="74"/>
      <c r="FM46" s="74"/>
      <c r="FN46" s="74"/>
      <c r="FO46" s="74"/>
      <c r="FP46" s="74"/>
      <c r="FQ46" s="74"/>
      <c r="FR46" s="74"/>
      <c r="FS46" s="74"/>
      <c r="FT46" s="74"/>
      <c r="FU46" s="74"/>
      <c r="FV46" s="74"/>
      <c r="FW46" s="74"/>
      <c r="FX46" s="74"/>
      <c r="FY46" s="74"/>
      <c r="FZ46" s="74"/>
      <c r="GA46" s="74"/>
      <c r="GB46" s="74"/>
      <c r="GC46" s="74"/>
      <c r="GD46" s="74"/>
      <c r="GE46" s="74"/>
      <c r="GF46" s="74"/>
      <c r="GG46" s="74"/>
      <c r="GH46" s="74"/>
      <c r="GI46" s="74"/>
      <c r="GJ46" s="74"/>
      <c r="GK46" s="74"/>
      <c r="GL46" s="74"/>
      <c r="GM46" s="74"/>
      <c r="GN46" s="74"/>
      <c r="GO46" s="74"/>
      <c r="GP46" s="74"/>
      <c r="GQ46" s="74"/>
      <c r="GR46" s="74"/>
      <c r="GS46" s="74"/>
      <c r="GT46" s="74"/>
      <c r="GU46" s="74"/>
      <c r="GV46" s="74"/>
      <c r="GW46" s="74"/>
      <c r="GX46" s="74"/>
      <c r="GY46" s="74"/>
      <c r="GZ46" s="74"/>
      <c r="HA46" s="74"/>
      <c r="HB46" s="74"/>
      <c r="HC46" s="74"/>
      <c r="HD46" s="74"/>
      <c r="HE46" s="74"/>
      <c r="HF46" s="74"/>
      <c r="HG46" s="74"/>
      <c r="HH46" s="74"/>
      <c r="HI46" s="74"/>
      <c r="HJ46" s="74"/>
      <c r="HK46" s="74"/>
      <c r="HL46" s="74"/>
      <c r="HM46" s="74"/>
      <c r="HN46" s="74"/>
      <c r="HO46" s="74"/>
      <c r="HP46" s="74"/>
      <c r="HQ46" s="74"/>
      <c r="HR46" s="74"/>
      <c r="HS46" s="74"/>
      <c r="HT46" s="74"/>
      <c r="HU46" s="74"/>
      <c r="HV46" s="74"/>
      <c r="HW46" s="74"/>
      <c r="HX46" s="74"/>
      <c r="HY46" s="74"/>
      <c r="HZ46" s="74"/>
      <c r="IA46" s="74"/>
      <c r="IB46" s="74"/>
      <c r="IC46" s="74"/>
      <c r="ID46" s="74"/>
      <c r="IE46" s="74"/>
      <c r="IF46" s="74"/>
      <c r="IG46" s="74"/>
      <c r="IH46" s="74"/>
      <c r="II46" s="74"/>
      <c r="IJ46" s="74"/>
      <c r="IK46" s="74"/>
      <c r="IL46" s="74"/>
      <c r="IM46" s="74"/>
      <c r="IN46" s="74"/>
      <c r="IO46" s="74"/>
      <c r="IP46" s="74"/>
      <c r="IQ46" s="74"/>
      <c r="IR46" s="74"/>
      <c r="IS46" s="74"/>
    </row>
    <row r="47" spans="1:253" s="31" customFormat="1" ht="30.75" customHeight="1">
      <c r="A47" s="44"/>
      <c r="B47" s="44" t="s">
        <v>97</v>
      </c>
      <c r="C47" s="44"/>
      <c r="D47" s="44"/>
      <c r="E47" s="47"/>
      <c r="F47" s="47"/>
      <c r="G47" s="47"/>
      <c r="H47" s="47"/>
      <c r="I47" s="47"/>
      <c r="J47" s="44"/>
      <c r="K47" s="44"/>
      <c r="L47" s="44"/>
      <c r="M47" s="44"/>
      <c r="N47" s="44" t="s">
        <v>98</v>
      </c>
      <c r="O47" s="44"/>
      <c r="P47" s="59"/>
      <c r="Q47" s="59"/>
      <c r="R47" s="59"/>
      <c r="S47" s="59"/>
      <c r="T47" s="59"/>
      <c r="U47" s="59"/>
      <c r="V47" s="44"/>
      <c r="W47" s="44"/>
      <c r="X47" s="47"/>
      <c r="Y47" s="47"/>
      <c r="Z47" s="44"/>
      <c r="AA47" s="27"/>
      <c r="AB47" s="27"/>
      <c r="AC47" s="27"/>
      <c r="AD47" s="27"/>
      <c r="AE47" s="27"/>
      <c r="AF47" s="27"/>
      <c r="AG47" s="27"/>
      <c r="AH47" s="27"/>
      <c r="AI47" s="27"/>
      <c r="AJ47" s="27"/>
      <c r="AK47" s="27"/>
      <c r="AL47" s="27"/>
      <c r="AM47" s="27"/>
      <c r="AN47" s="27"/>
      <c r="AO47" s="27"/>
      <c r="AP47" s="27"/>
      <c r="AQ47" s="27"/>
      <c r="AR47" s="27"/>
      <c r="AS47" s="27"/>
      <c r="AT47" s="27"/>
      <c r="AU47" s="27"/>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c r="EO47" s="74"/>
      <c r="EP47" s="74"/>
      <c r="EQ47" s="74"/>
      <c r="ER47" s="74"/>
      <c r="ES47" s="74"/>
      <c r="ET47" s="74"/>
      <c r="EU47" s="74"/>
      <c r="EV47" s="74"/>
      <c r="EW47" s="74"/>
      <c r="EX47" s="74"/>
      <c r="EY47" s="74"/>
      <c r="EZ47" s="74"/>
      <c r="FA47" s="74"/>
      <c r="FB47" s="74"/>
      <c r="FC47" s="74"/>
      <c r="FD47" s="74"/>
      <c r="FE47" s="74"/>
      <c r="FF47" s="74"/>
      <c r="FG47" s="74"/>
      <c r="FH47" s="74"/>
      <c r="FI47" s="74"/>
      <c r="FJ47" s="74"/>
      <c r="FK47" s="74"/>
      <c r="FL47" s="74"/>
      <c r="FM47" s="74"/>
      <c r="FN47" s="74"/>
      <c r="FO47" s="74"/>
      <c r="FP47" s="74"/>
      <c r="FQ47" s="74"/>
      <c r="FR47" s="74"/>
      <c r="FS47" s="74"/>
      <c r="FT47" s="74"/>
      <c r="FU47" s="74"/>
      <c r="FV47" s="74"/>
      <c r="FW47" s="74"/>
      <c r="FX47" s="74"/>
      <c r="FY47" s="74"/>
      <c r="FZ47" s="74"/>
      <c r="GA47" s="74"/>
      <c r="GB47" s="74"/>
      <c r="GC47" s="74"/>
      <c r="GD47" s="74"/>
      <c r="GE47" s="74"/>
      <c r="GF47" s="74"/>
      <c r="GG47" s="74"/>
      <c r="GH47" s="74"/>
      <c r="GI47" s="74"/>
      <c r="GJ47" s="74"/>
      <c r="GK47" s="74"/>
      <c r="GL47" s="74"/>
      <c r="GM47" s="74"/>
      <c r="GN47" s="74"/>
      <c r="GO47" s="74"/>
      <c r="GP47" s="74"/>
      <c r="GQ47" s="74"/>
      <c r="GR47" s="74"/>
      <c r="GS47" s="74"/>
      <c r="GT47" s="74"/>
      <c r="GU47" s="74"/>
      <c r="GV47" s="74"/>
      <c r="GW47" s="74"/>
      <c r="GX47" s="74"/>
      <c r="GY47" s="74"/>
      <c r="GZ47" s="74"/>
      <c r="HA47" s="74"/>
      <c r="HB47" s="74"/>
      <c r="HC47" s="74"/>
      <c r="HD47" s="74"/>
      <c r="HE47" s="74"/>
      <c r="HF47" s="74"/>
      <c r="HG47" s="74"/>
      <c r="HH47" s="74"/>
      <c r="HI47" s="74"/>
      <c r="HJ47" s="74"/>
      <c r="HK47" s="74"/>
      <c r="HL47" s="74"/>
      <c r="HM47" s="74"/>
      <c r="HN47" s="74"/>
      <c r="HO47" s="74"/>
      <c r="HP47" s="74"/>
      <c r="HQ47" s="74"/>
      <c r="HR47" s="74"/>
      <c r="HS47" s="74"/>
      <c r="HT47" s="74"/>
      <c r="HU47" s="74"/>
      <c r="HV47" s="74"/>
      <c r="HW47" s="74"/>
      <c r="HX47" s="74"/>
      <c r="HY47" s="74"/>
      <c r="HZ47" s="74"/>
      <c r="IA47" s="74"/>
      <c r="IB47" s="74"/>
      <c r="IC47" s="74"/>
      <c r="ID47" s="74"/>
      <c r="IE47" s="74"/>
      <c r="IF47" s="74"/>
      <c r="IG47" s="74"/>
      <c r="IH47" s="74"/>
      <c r="II47" s="74"/>
      <c r="IJ47" s="74"/>
      <c r="IK47" s="74"/>
      <c r="IL47" s="74"/>
      <c r="IM47" s="74"/>
      <c r="IN47" s="74"/>
      <c r="IO47" s="74"/>
      <c r="IP47" s="74"/>
      <c r="IQ47" s="74"/>
      <c r="IR47" s="74"/>
      <c r="IS47" s="74"/>
    </row>
    <row r="48" spans="1:253" s="31" customFormat="1" ht="19.5" customHeight="1">
      <c r="A48" s="44"/>
      <c r="B48" s="44"/>
      <c r="C48" s="46"/>
      <c r="D48" s="44"/>
      <c r="E48" s="47"/>
      <c r="F48" s="47"/>
      <c r="G48" s="47"/>
      <c r="H48" s="47"/>
      <c r="I48" s="47"/>
      <c r="J48" s="44"/>
      <c r="K48" s="44"/>
      <c r="L48" s="44"/>
      <c r="M48" s="44"/>
      <c r="N48" s="44" t="s">
        <v>99</v>
      </c>
      <c r="O48" s="44"/>
      <c r="P48" s="59"/>
      <c r="Q48" s="59"/>
      <c r="R48" s="59"/>
      <c r="S48" s="59"/>
      <c r="T48" s="59"/>
      <c r="U48" s="59"/>
      <c r="V48" s="44"/>
      <c r="W48" s="44"/>
      <c r="X48" s="47"/>
      <c r="Y48" s="47"/>
      <c r="Z48" s="44"/>
      <c r="AA48" s="27"/>
      <c r="AB48" s="27"/>
      <c r="AC48" s="27"/>
      <c r="AD48" s="27"/>
      <c r="AE48" s="27"/>
      <c r="AF48" s="27"/>
      <c r="AG48" s="27"/>
      <c r="AH48" s="27"/>
      <c r="AI48" s="27"/>
      <c r="AJ48" s="27"/>
      <c r="AK48" s="27"/>
      <c r="AL48" s="27"/>
      <c r="AM48" s="27"/>
      <c r="AN48" s="27"/>
      <c r="AO48" s="27"/>
      <c r="AP48" s="27"/>
      <c r="AQ48" s="27"/>
      <c r="AR48" s="27"/>
      <c r="AS48" s="27"/>
      <c r="AT48" s="27"/>
      <c r="AU48" s="27"/>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c r="EO48" s="74"/>
      <c r="EP48" s="74"/>
      <c r="EQ48" s="74"/>
      <c r="ER48" s="74"/>
      <c r="ES48" s="74"/>
      <c r="ET48" s="74"/>
      <c r="EU48" s="74"/>
      <c r="EV48" s="74"/>
      <c r="EW48" s="74"/>
      <c r="EX48" s="74"/>
      <c r="EY48" s="74"/>
      <c r="EZ48" s="74"/>
      <c r="FA48" s="74"/>
      <c r="FB48" s="74"/>
      <c r="FC48" s="74"/>
      <c r="FD48" s="74"/>
      <c r="FE48" s="74"/>
      <c r="FF48" s="74"/>
      <c r="FG48" s="74"/>
      <c r="FH48" s="74"/>
      <c r="FI48" s="74"/>
      <c r="FJ48" s="74"/>
      <c r="FK48" s="74"/>
      <c r="FL48" s="74"/>
      <c r="FM48" s="74"/>
      <c r="FN48" s="74"/>
      <c r="FO48" s="74"/>
      <c r="FP48" s="74"/>
      <c r="FQ48" s="74"/>
      <c r="FR48" s="74"/>
      <c r="FS48" s="74"/>
      <c r="FT48" s="74"/>
      <c r="FU48" s="74"/>
      <c r="FV48" s="74"/>
      <c r="FW48" s="74"/>
      <c r="FX48" s="74"/>
      <c r="FY48" s="74"/>
      <c r="FZ48" s="74"/>
      <c r="GA48" s="74"/>
      <c r="GB48" s="74"/>
      <c r="GC48" s="74"/>
      <c r="GD48" s="74"/>
      <c r="GE48" s="74"/>
      <c r="GF48" s="74"/>
      <c r="GG48" s="74"/>
      <c r="GH48" s="74"/>
      <c r="GI48" s="74"/>
      <c r="GJ48" s="74"/>
      <c r="GK48" s="74"/>
      <c r="GL48" s="74"/>
      <c r="GM48" s="74"/>
      <c r="GN48" s="74"/>
      <c r="GO48" s="74"/>
      <c r="GP48" s="74"/>
      <c r="GQ48" s="74"/>
      <c r="GR48" s="74"/>
      <c r="GS48" s="74"/>
      <c r="GT48" s="74"/>
      <c r="GU48" s="74"/>
      <c r="GV48" s="74"/>
      <c r="GW48" s="74"/>
      <c r="GX48" s="74"/>
      <c r="GY48" s="74"/>
      <c r="GZ48" s="74"/>
      <c r="HA48" s="74"/>
      <c r="HB48" s="74"/>
      <c r="HC48" s="74"/>
      <c r="HD48" s="74"/>
      <c r="HE48" s="74"/>
      <c r="HF48" s="74"/>
      <c r="HG48" s="74"/>
      <c r="HH48" s="74"/>
      <c r="HI48" s="74"/>
      <c r="HJ48" s="74"/>
      <c r="HK48" s="74"/>
      <c r="HL48" s="74"/>
      <c r="HM48" s="74"/>
      <c r="HN48" s="74"/>
      <c r="HO48" s="74"/>
      <c r="HP48" s="74"/>
      <c r="HQ48" s="74"/>
      <c r="HR48" s="74"/>
      <c r="HS48" s="74"/>
      <c r="HT48" s="74"/>
      <c r="HU48" s="74"/>
      <c r="HV48" s="74"/>
      <c r="HW48" s="74"/>
      <c r="HX48" s="74"/>
      <c r="HY48" s="74"/>
      <c r="HZ48" s="74"/>
      <c r="IA48" s="74"/>
      <c r="IB48" s="74"/>
      <c r="IC48" s="74"/>
      <c r="ID48" s="74"/>
      <c r="IE48" s="74"/>
      <c r="IF48" s="74"/>
      <c r="IG48" s="74"/>
      <c r="IH48" s="74"/>
      <c r="II48" s="74"/>
      <c r="IJ48" s="74"/>
      <c r="IK48" s="74"/>
      <c r="IL48" s="74"/>
      <c r="IM48" s="74"/>
      <c r="IN48" s="74"/>
      <c r="IO48" s="74"/>
      <c r="IP48" s="74"/>
      <c r="IQ48" s="74"/>
      <c r="IR48" s="74"/>
      <c r="IS48" s="74"/>
    </row>
  </sheetData>
  <sheetProtection/>
  <mergeCells count="38">
    <mergeCell ref="A1:Z1"/>
    <mergeCell ref="L2:O2"/>
    <mergeCell ref="P2:S2"/>
    <mergeCell ref="P4:Q4"/>
    <mergeCell ref="R4:S4"/>
    <mergeCell ref="B38:L38"/>
    <mergeCell ref="B40:O40"/>
    <mergeCell ref="B41:N41"/>
    <mergeCell ref="B46:C46"/>
    <mergeCell ref="B47:C47"/>
    <mergeCell ref="N47:U47"/>
    <mergeCell ref="N48:U48"/>
    <mergeCell ref="A2:A6"/>
    <mergeCell ref="B2:B6"/>
    <mergeCell ref="C2:C6"/>
    <mergeCell ref="D2:D6"/>
    <mergeCell ref="E2:E6"/>
    <mergeCell ref="F2:F6"/>
    <mergeCell ref="G2:G6"/>
    <mergeCell ref="H2:H6"/>
    <mergeCell ref="I2:I6"/>
    <mergeCell ref="J2:J6"/>
    <mergeCell ref="K2:K3"/>
    <mergeCell ref="K4:K6"/>
    <mergeCell ref="N5:N6"/>
    <mergeCell ref="O5:O6"/>
    <mergeCell ref="T2:T3"/>
    <mergeCell ref="T5:T6"/>
    <mergeCell ref="U2:U6"/>
    <mergeCell ref="V2:V3"/>
    <mergeCell ref="V4:V6"/>
    <mergeCell ref="W2:W6"/>
    <mergeCell ref="X2:X6"/>
    <mergeCell ref="Y2:Y6"/>
    <mergeCell ref="Z2:Z6"/>
    <mergeCell ref="L5:M6"/>
    <mergeCell ref="P5:Q6"/>
    <mergeCell ref="R5:S6"/>
  </mergeCells>
  <conditionalFormatting sqref="B10:B37">
    <cfRule type="expression" priority="1" dxfId="0" stopIfTrue="1">
      <formula>AND(COUNTIF($B$10:$B$37,B10)&gt;1,NOT(ISBLANK(B10)))</formula>
    </cfRule>
  </conditionalFormatting>
  <printOptions/>
  <pageMargins left="0.53" right="0.37"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G6"/>
  <sheetViews>
    <sheetView tabSelected="1" workbookViewId="0" topLeftCell="A1">
      <selection activeCell="J15" sqref="J15"/>
    </sheetView>
  </sheetViews>
  <sheetFormatPr defaultColWidth="9.00390625" defaultRowHeight="14.25"/>
  <cols>
    <col min="1" max="1" width="4.125" style="0" customWidth="1"/>
    <col min="2" max="2" width="8.125" style="2" customWidth="1"/>
    <col min="3" max="3" width="16.50390625" style="2" customWidth="1"/>
    <col min="4" max="4" width="17.875" style="0" customWidth="1"/>
    <col min="5" max="5" width="8.125" style="3" customWidth="1"/>
    <col min="6" max="6" width="8.875" style="0" customWidth="1"/>
    <col min="7" max="7" width="10.75390625" style="4" customWidth="1"/>
    <col min="8" max="8" width="8.625" style="5" customWidth="1"/>
    <col min="9" max="9" width="8.75390625" style="5" customWidth="1"/>
    <col min="10" max="10" width="9.25390625" style="5" customWidth="1"/>
    <col min="11" max="11" width="12.625" style="3" customWidth="1"/>
    <col min="12" max="13" width="6.50390625" style="0" customWidth="1"/>
    <col min="14" max="14" width="16.00390625" style="0" customWidth="1"/>
  </cols>
  <sheetData>
    <row r="1" spans="1:241" ht="39.75" customHeight="1">
      <c r="A1" s="6" t="s">
        <v>211</v>
      </c>
      <c r="B1" s="7"/>
      <c r="C1" s="7"/>
      <c r="D1" s="8"/>
      <c r="E1" s="8"/>
      <c r="F1" s="8"/>
      <c r="G1" s="8"/>
      <c r="H1" s="8"/>
      <c r="I1" s="8"/>
      <c r="J1" s="8"/>
      <c r="K1" s="8"/>
      <c r="L1" s="8"/>
      <c r="M1" s="8"/>
      <c r="N1" s="24"/>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row>
    <row r="2" spans="1:241" ht="25.5" customHeight="1">
      <c r="A2" s="9" t="s">
        <v>1</v>
      </c>
      <c r="B2" s="9" t="s">
        <v>2</v>
      </c>
      <c r="C2" s="10" t="s">
        <v>3</v>
      </c>
      <c r="D2" s="9" t="s">
        <v>212</v>
      </c>
      <c r="E2" s="11" t="s">
        <v>213</v>
      </c>
      <c r="F2" s="11" t="s">
        <v>214</v>
      </c>
      <c r="G2" s="11" t="s">
        <v>215</v>
      </c>
      <c r="H2" s="12" t="s">
        <v>12</v>
      </c>
      <c r="I2" s="12"/>
      <c r="J2" s="12"/>
      <c r="K2" s="12" t="s">
        <v>216</v>
      </c>
      <c r="L2" s="9" t="s">
        <v>217</v>
      </c>
      <c r="M2" s="9" t="s">
        <v>218</v>
      </c>
      <c r="N2" s="26" t="s">
        <v>20</v>
      </c>
      <c r="O2" s="27"/>
      <c r="P2" s="27"/>
      <c r="Q2" s="27"/>
      <c r="R2" s="27"/>
      <c r="S2" s="27"/>
      <c r="T2" s="27"/>
      <c r="U2" s="27"/>
      <c r="V2" s="27"/>
      <c r="W2" s="27"/>
      <c r="X2" s="27"/>
      <c r="Y2" s="27"/>
      <c r="Z2" s="27"/>
      <c r="AA2" s="27"/>
      <c r="AB2" s="27"/>
      <c r="AC2" s="27"/>
      <c r="AD2" s="27"/>
      <c r="AE2" s="27"/>
      <c r="AF2" s="27"/>
      <c r="AG2" s="27"/>
      <c r="AH2" s="27"/>
      <c r="AI2" s="27"/>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row>
    <row r="3" spans="1:241" s="1" customFormat="1" ht="39.75" customHeight="1">
      <c r="A3" s="13"/>
      <c r="B3" s="13"/>
      <c r="C3" s="14"/>
      <c r="D3" s="13"/>
      <c r="E3" s="15"/>
      <c r="F3" s="16"/>
      <c r="G3" s="15"/>
      <c r="H3" s="17" t="s">
        <v>219</v>
      </c>
      <c r="I3" s="12" t="s">
        <v>220</v>
      </c>
      <c r="J3" s="12" t="s">
        <v>221</v>
      </c>
      <c r="K3" s="12"/>
      <c r="L3" s="13"/>
      <c r="M3" s="13"/>
      <c r="N3" s="28"/>
      <c r="O3" s="27"/>
      <c r="P3" s="27"/>
      <c r="Q3" s="27"/>
      <c r="R3" s="27"/>
      <c r="S3" s="27"/>
      <c r="T3" s="27"/>
      <c r="U3" s="27"/>
      <c r="V3" s="27"/>
      <c r="W3" s="27"/>
      <c r="X3" s="27"/>
      <c r="Y3" s="27"/>
      <c r="Z3" s="27"/>
      <c r="AA3" s="27"/>
      <c r="AB3" s="27"/>
      <c r="AC3" s="27"/>
      <c r="AD3" s="27"/>
      <c r="AE3" s="27"/>
      <c r="AF3" s="27"/>
      <c r="AG3" s="27"/>
      <c r="AH3" s="27"/>
      <c r="AI3" s="27"/>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row>
    <row r="4" spans="1:14" ht="39.75" customHeight="1">
      <c r="A4" s="18">
        <v>1</v>
      </c>
      <c r="B4" s="19" t="s">
        <v>222</v>
      </c>
      <c r="C4" s="19" t="s">
        <v>223</v>
      </c>
      <c r="D4" s="20" t="s">
        <v>105</v>
      </c>
      <c r="E4" s="20" t="s">
        <v>106</v>
      </c>
      <c r="F4" s="21" t="s">
        <v>54</v>
      </c>
      <c r="G4" s="22">
        <v>365</v>
      </c>
      <c r="H4" s="23">
        <v>88.5</v>
      </c>
      <c r="I4" s="23">
        <v>90</v>
      </c>
      <c r="J4" s="23">
        <v>86</v>
      </c>
      <c r="K4" s="23">
        <f>H4*0.3+I4*0.4+J4*0.3</f>
        <v>88.35</v>
      </c>
      <c r="L4" s="23">
        <f>G4/5*0.6+K4*0.4</f>
        <v>79.13999999999999</v>
      </c>
      <c r="M4" s="29" t="s">
        <v>80</v>
      </c>
      <c r="N4" s="18" t="s">
        <v>224</v>
      </c>
    </row>
    <row r="5" spans="1:14" ht="39.75" customHeight="1">
      <c r="A5" s="18">
        <v>2</v>
      </c>
      <c r="B5" s="19" t="s">
        <v>225</v>
      </c>
      <c r="C5" s="19" t="s">
        <v>226</v>
      </c>
      <c r="D5" s="20" t="s">
        <v>105</v>
      </c>
      <c r="E5" s="20" t="s">
        <v>106</v>
      </c>
      <c r="F5" s="21" t="s">
        <v>54</v>
      </c>
      <c r="G5" s="22">
        <v>373</v>
      </c>
      <c r="H5" s="23">
        <v>81</v>
      </c>
      <c r="I5" s="23">
        <v>87.8333333333333</v>
      </c>
      <c r="J5" s="23">
        <v>87</v>
      </c>
      <c r="K5" s="23">
        <f>H5*0.3+I5*0.4+J5*0.3</f>
        <v>85.53333333333332</v>
      </c>
      <c r="L5" s="23">
        <f>G5/5*0.6+K5*0.4</f>
        <v>78.97333333333333</v>
      </c>
      <c r="M5" s="29" t="s">
        <v>55</v>
      </c>
      <c r="N5" s="18" t="s">
        <v>227</v>
      </c>
    </row>
    <row r="6" spans="1:14" ht="39.75" customHeight="1">
      <c r="A6" s="18">
        <v>3</v>
      </c>
      <c r="B6" s="19" t="s">
        <v>228</v>
      </c>
      <c r="C6" s="19" t="s">
        <v>229</v>
      </c>
      <c r="D6" s="20" t="s">
        <v>105</v>
      </c>
      <c r="E6" s="20" t="s">
        <v>106</v>
      </c>
      <c r="F6" s="21" t="s">
        <v>54</v>
      </c>
      <c r="G6" s="22">
        <v>370</v>
      </c>
      <c r="H6" s="23">
        <v>81.5</v>
      </c>
      <c r="I6" s="23">
        <v>73</v>
      </c>
      <c r="J6" s="23">
        <v>82.6666666666667</v>
      </c>
      <c r="K6" s="23">
        <f>H6*0.3+I6*0.4+J6*0.3</f>
        <v>78.45000000000002</v>
      </c>
      <c r="L6" s="23">
        <f>G6/5*0.6+K6*0.4</f>
        <v>75.78</v>
      </c>
      <c r="M6" s="29" t="s">
        <v>55</v>
      </c>
      <c r="N6" s="18" t="s">
        <v>227</v>
      </c>
    </row>
  </sheetData>
  <sheetProtection/>
  <mergeCells count="13">
    <mergeCell ref="A1:N1"/>
    <mergeCell ref="H2:J2"/>
    <mergeCell ref="A2:A3"/>
    <mergeCell ref="B2:B3"/>
    <mergeCell ref="C2:C3"/>
    <mergeCell ref="D2:D3"/>
    <mergeCell ref="E2:E3"/>
    <mergeCell ref="F2:F3"/>
    <mergeCell ref="G2:G3"/>
    <mergeCell ref="K2:K3"/>
    <mergeCell ref="L2:L3"/>
    <mergeCell ref="M2:M3"/>
    <mergeCell ref="N2:N3"/>
  </mergeCells>
  <conditionalFormatting sqref="C4:C6">
    <cfRule type="expression" priority="1" dxfId="0" stopIfTrue="1">
      <formula>AND(COUNTIF($C$3:$C$446,C4)&gt;1,NOT(ISBLANK(C4)))</formula>
    </cfRule>
  </conditionalFormatting>
  <printOptions/>
  <pageMargins left="0.53" right="0.37"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校园版</Application>
  <DocSecurity>0</DocSecurity>
  <Template/>
  <Manager/>
  <Company>tht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风信子</cp:lastModifiedBy>
  <cp:lastPrinted>2012-04-25T09:12:00Z</cp:lastPrinted>
  <dcterms:created xsi:type="dcterms:W3CDTF">2011-12-22T21:15:58Z</dcterms:created>
  <dcterms:modified xsi:type="dcterms:W3CDTF">2021-04-09T06:13:37Z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FAB022B6477B4535929EFB4AA5933060</vt:lpwstr>
  </property>
</Properties>
</file>