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44" activeTab="0"/>
  </bookViews>
  <sheets>
    <sheet name="体育学" sheetId="1" r:id="rId1"/>
    <sheet name="学科教学（体育）" sheetId="2" r:id="rId2"/>
    <sheet name="学科教学（体育）---士兵计划" sheetId="3" r:id="rId3"/>
  </sheets>
  <definedNames/>
  <calcPr fullCalcOnLoad="1"/>
</workbook>
</file>

<file path=xl/sharedStrings.xml><?xml version="1.0" encoding="utf-8"?>
<sst xmlns="http://schemas.openxmlformats.org/spreadsheetml/2006/main" count="212" uniqueCount="79">
  <si>
    <r>
      <t xml:space="preserve">体育 </t>
    </r>
    <r>
      <rPr>
        <b/>
        <sz val="16"/>
        <rFont val="宋体"/>
        <family val="0"/>
      </rPr>
      <t>学院2022年硕士研究生招生复试结果（体育学）</t>
    </r>
  </si>
  <si>
    <t>复试专业</t>
  </si>
  <si>
    <t>考生编号</t>
  </si>
  <si>
    <t>姓名</t>
  </si>
  <si>
    <t>初试成绩</t>
  </si>
  <si>
    <t>复试成绩</t>
  </si>
  <si>
    <t>综合成绩
（初试、复试折算后成绩）</t>
  </si>
  <si>
    <t>加试科目1名称</t>
  </si>
  <si>
    <t>加试科目1成绩</t>
  </si>
  <si>
    <t>加试科目2名称</t>
  </si>
  <si>
    <t>加试科目2成绩</t>
  </si>
  <si>
    <t>思想政治考核</t>
  </si>
  <si>
    <t>综合成绩排名</t>
  </si>
  <si>
    <t>是否录取</t>
  </si>
  <si>
    <t>录取类别</t>
  </si>
  <si>
    <t>不录取原因</t>
  </si>
  <si>
    <t>是否第一志愿</t>
  </si>
  <si>
    <t>外语听说
能力测试
（满分50分）</t>
  </si>
  <si>
    <t>专业基础
测试（满分100分）</t>
  </si>
  <si>
    <t>综合能力
测试（满分100分）　</t>
  </si>
  <si>
    <t>复试总成绩(英语听说、专业基础、综合能力成绩总和）</t>
  </si>
  <si>
    <t>体育学
(体育教育训练学)</t>
  </si>
  <si>
    <t>104182040300033</t>
  </si>
  <si>
    <t>邱成珊</t>
  </si>
  <si>
    <t>合格</t>
  </si>
  <si>
    <t>是</t>
  </si>
  <si>
    <t>全日制
非定向</t>
  </si>
  <si>
    <t>104182040300030</t>
  </si>
  <si>
    <t>曾云</t>
  </si>
  <si>
    <t>体育心理学</t>
  </si>
  <si>
    <t>运动训练学</t>
  </si>
  <si>
    <t>104182040300029</t>
  </si>
  <si>
    <t>邱和长</t>
  </si>
  <si>
    <t>104182040300028</t>
  </si>
  <si>
    <t>李丹</t>
  </si>
  <si>
    <t>体育学
（体育人文社会学）</t>
  </si>
  <si>
    <t>104182040300002</t>
  </si>
  <si>
    <t>林嘉明</t>
  </si>
  <si>
    <t>104182040300019</t>
  </si>
  <si>
    <t>李世兰</t>
  </si>
  <si>
    <t>体育学
（运动人体科学）</t>
  </si>
  <si>
    <t>104182040300016</t>
  </si>
  <si>
    <t>刘彦成</t>
  </si>
  <si>
    <t>104182040300055</t>
  </si>
  <si>
    <t>李然越</t>
  </si>
  <si>
    <t>体育学
（民族传统体育）</t>
  </si>
  <si>
    <t>104182040300042</t>
  </si>
  <si>
    <t>刘倩</t>
  </si>
  <si>
    <t>104182040300047</t>
  </si>
  <si>
    <t>刘文汕</t>
  </si>
  <si>
    <t>体育学</t>
  </si>
  <si>
    <t>104182040300007</t>
  </si>
  <si>
    <t>李淑娟</t>
  </si>
  <si>
    <t>否</t>
  </si>
  <si>
    <t>名额受限</t>
  </si>
  <si>
    <t>104182040300037</t>
  </si>
  <si>
    <t>黎蕾</t>
  </si>
  <si>
    <t>104182040300017</t>
  </si>
  <si>
    <t>王长女</t>
  </si>
  <si>
    <r>
      <t xml:space="preserve">       体育 </t>
    </r>
    <r>
      <rPr>
        <b/>
        <sz val="16"/>
        <rFont val="宋体"/>
        <family val="0"/>
      </rPr>
      <t>学院2022年硕士研究生招生复试结果（学科教学（体育））</t>
    </r>
  </si>
  <si>
    <t>学科教学（体育）</t>
  </si>
  <si>
    <t>104182045112025</t>
  </si>
  <si>
    <t>钟敏</t>
  </si>
  <si>
    <t>全日制非定向</t>
  </si>
  <si>
    <t>104182045112023</t>
  </si>
  <si>
    <t>尧楚川</t>
  </si>
  <si>
    <t>104182045112026</t>
  </si>
  <si>
    <t>刘文龙</t>
  </si>
  <si>
    <t>104182045112004</t>
  </si>
  <si>
    <t>钟文权</t>
  </si>
  <si>
    <t>104182045112027</t>
  </si>
  <si>
    <t>曹养</t>
  </si>
  <si>
    <t>104182045112015</t>
  </si>
  <si>
    <t>薛源</t>
  </si>
  <si>
    <t>104182045112031</t>
  </si>
  <si>
    <t>江涛</t>
  </si>
  <si>
    <r>
      <t xml:space="preserve">            </t>
    </r>
    <r>
      <rPr>
        <b/>
        <sz val="16"/>
        <rFont val="宋体"/>
        <family val="0"/>
      </rPr>
      <t>学院2022年硕士研究生招生复试结果 学科教学（体育）（士兵计划）</t>
    </r>
  </si>
  <si>
    <t>104182045112032</t>
  </si>
  <si>
    <t>陈丽珍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</si>
</sst>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8">
    <font>
      <sz val="12"/>
      <name val="宋体"/>
      <family val="0"/>
    </font>
    <font>
      <sz val="11"/>
      <name val="宋体"/>
      <family val="0"/>
    </font>
    <font>
      <b/>
      <u val="single"/>
      <sz val="16"/>
      <name val="宋体"/>
      <family val="0"/>
    </font>
    <font>
      <sz val="9"/>
      <name val="宋体"/>
      <family val="0"/>
    </font>
    <font>
      <b/>
      <sz val="9"/>
      <name val="宋体"/>
      <family val="0"/>
    </font>
    <font>
      <b/>
      <sz val="8"/>
      <name val="宋体"/>
      <family val="0"/>
    </font>
    <font>
      <sz val="10"/>
      <name val="宋体"/>
      <family val="0"/>
    </font>
    <font>
      <sz val="11"/>
      <color indexed="4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6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9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2" fillId="0" borderId="9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176" fontId="4" fillId="0" borderId="0" xfId="0" applyNumberFormat="1" applyFont="1" applyFill="1" applyAlignment="1">
      <alignment horizontal="center" vertical="center" wrapText="1"/>
    </xf>
    <xf numFmtId="0" fontId="3" fillId="0" borderId="11" xfId="0" applyNumberFormat="1" applyFont="1" applyFill="1" applyBorder="1" applyAlignment="1">
      <alignment horizontal="center" vertical="center" wrapText="1"/>
    </xf>
    <xf numFmtId="0" fontId="4" fillId="0" borderId="9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176" fontId="3" fillId="0" borderId="0" xfId="0" applyNumberFormat="1" applyFont="1" applyFill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0" fillId="0" borderId="0" xfId="0" applyNumberFormat="1" applyFill="1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177" fontId="0" fillId="0" borderId="0" xfId="0" applyNumberFormat="1" applyAlignment="1">
      <alignment vertical="center"/>
    </xf>
    <xf numFmtId="0" fontId="4" fillId="0" borderId="13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76" fontId="6" fillId="0" borderId="0" xfId="0" applyNumberFormat="1" applyFont="1" applyAlignment="1">
      <alignment vertical="center"/>
    </xf>
    <xf numFmtId="177" fontId="3" fillId="0" borderId="10" xfId="0" applyNumberFormat="1" applyFont="1" applyBorder="1" applyAlignment="1">
      <alignment horizontal="center" vertical="center" wrapText="1"/>
    </xf>
    <xf numFmtId="177" fontId="3" fillId="0" borderId="11" xfId="0" applyNumberFormat="1" applyFont="1" applyBorder="1" applyAlignment="1">
      <alignment horizontal="center" vertical="center" wrapText="1"/>
    </xf>
    <xf numFmtId="177" fontId="4" fillId="0" borderId="9" xfId="0" applyNumberFormat="1" applyFont="1" applyBorder="1" applyAlignment="1">
      <alignment horizontal="center" vertical="center"/>
    </xf>
    <xf numFmtId="177" fontId="6" fillId="0" borderId="0" xfId="0" applyNumberFormat="1" applyFont="1" applyAlignment="1">
      <alignment vertical="center"/>
    </xf>
    <xf numFmtId="0" fontId="3" fillId="0" borderId="14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tabSelected="1" zoomScale="90" zoomScaleNormal="90" workbookViewId="0" topLeftCell="A1">
      <selection activeCell="U14" sqref="U14"/>
    </sheetView>
  </sheetViews>
  <sheetFormatPr defaultColWidth="9.00390625" defaultRowHeight="14.25"/>
  <cols>
    <col min="1" max="1" width="16.75390625" style="31" customWidth="1"/>
    <col min="2" max="2" width="14.625" style="0" customWidth="1"/>
    <col min="3" max="3" width="6.25390625" style="0" customWidth="1"/>
    <col min="4" max="4" width="4.50390625" style="0" customWidth="1"/>
    <col min="5" max="5" width="7.625" style="0" customWidth="1"/>
    <col min="6" max="6" width="8.00390625" style="0" customWidth="1"/>
    <col min="7" max="7" width="7.75390625" style="1" customWidth="1"/>
    <col min="8" max="8" width="11.875" style="1" customWidth="1"/>
    <col min="9" max="9" width="8.00390625" style="32" customWidth="1"/>
    <col min="10" max="10" width="10.50390625" style="0" customWidth="1"/>
    <col min="11" max="11" width="8.125" style="0" customWidth="1"/>
    <col min="12" max="12" width="11.875" style="0" customWidth="1"/>
    <col min="13" max="13" width="6.25390625" style="0" customWidth="1"/>
    <col min="14" max="14" width="5.25390625" style="0" customWidth="1"/>
    <col min="15" max="15" width="4.625" style="0" customWidth="1"/>
    <col min="16" max="16" width="5.375" style="0" customWidth="1"/>
    <col min="17" max="17" width="7.125" style="0" customWidth="1"/>
    <col min="18" max="18" width="10.00390625" style="0" customWidth="1"/>
    <col min="19" max="19" width="5.125" style="0" customWidth="1"/>
  </cols>
  <sheetData>
    <row r="1" spans="1:19" ht="18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29" customFormat="1" ht="27.75" customHeight="1">
      <c r="A2" s="3" t="s">
        <v>1</v>
      </c>
      <c r="B2" s="3" t="s">
        <v>2</v>
      </c>
      <c r="C2" s="3" t="s">
        <v>3</v>
      </c>
      <c r="D2" s="3" t="s">
        <v>4</v>
      </c>
      <c r="E2" s="22" t="s">
        <v>5</v>
      </c>
      <c r="F2" s="22"/>
      <c r="G2" s="23"/>
      <c r="H2" s="23"/>
      <c r="I2" s="37" t="s">
        <v>6</v>
      </c>
      <c r="J2" s="3" t="s">
        <v>7</v>
      </c>
      <c r="K2" s="3" t="s">
        <v>8</v>
      </c>
      <c r="L2" s="3" t="s">
        <v>9</v>
      </c>
      <c r="M2" s="3" t="s">
        <v>10</v>
      </c>
      <c r="N2" s="3" t="s">
        <v>11</v>
      </c>
      <c r="O2" s="3" t="s">
        <v>12</v>
      </c>
      <c r="P2" s="3" t="s">
        <v>13</v>
      </c>
      <c r="Q2" s="41" t="s">
        <v>14</v>
      </c>
      <c r="R2" s="3" t="s">
        <v>15</v>
      </c>
      <c r="S2" s="3" t="s">
        <v>16</v>
      </c>
    </row>
    <row r="3" spans="1:19" ht="49.5" customHeight="1">
      <c r="A3" s="6"/>
      <c r="B3" s="6"/>
      <c r="C3" s="6"/>
      <c r="D3" s="6"/>
      <c r="E3" s="24" t="s">
        <v>17</v>
      </c>
      <c r="F3" s="24" t="s">
        <v>18</v>
      </c>
      <c r="G3" s="24" t="s">
        <v>19</v>
      </c>
      <c r="H3" s="24" t="s">
        <v>20</v>
      </c>
      <c r="I3" s="38"/>
      <c r="J3" s="6"/>
      <c r="K3" s="6"/>
      <c r="L3" s="6"/>
      <c r="M3" s="6"/>
      <c r="N3" s="6"/>
      <c r="O3" s="6"/>
      <c r="P3" s="6"/>
      <c r="Q3" s="6"/>
      <c r="R3" s="6"/>
      <c r="S3" s="6"/>
    </row>
    <row r="4" spans="1:19" ht="24.75" customHeight="1">
      <c r="A4" s="33" t="s">
        <v>21</v>
      </c>
      <c r="B4" s="18" t="s">
        <v>22</v>
      </c>
      <c r="C4" s="18" t="s">
        <v>23</v>
      </c>
      <c r="D4" s="18">
        <v>385</v>
      </c>
      <c r="E4" s="18">
        <v>38</v>
      </c>
      <c r="F4" s="18">
        <v>80.57</v>
      </c>
      <c r="G4" s="18">
        <v>76</v>
      </c>
      <c r="H4" s="18">
        <f aca="true" t="shared" si="0" ref="H4:H16">SUM(E4:G4)</f>
        <v>194.57</v>
      </c>
      <c r="I4" s="39">
        <f aca="true" t="shared" si="1" ref="I4:I16">D4/5*0.7+H4/2.5*0.3</f>
        <v>77.2484</v>
      </c>
      <c r="J4" s="18"/>
      <c r="K4" s="18"/>
      <c r="L4" s="18"/>
      <c r="M4" s="18"/>
      <c r="N4" s="18" t="s">
        <v>24</v>
      </c>
      <c r="O4" s="18">
        <v>1</v>
      </c>
      <c r="P4" s="18" t="s">
        <v>25</v>
      </c>
      <c r="Q4" s="8" t="s">
        <v>26</v>
      </c>
      <c r="R4" s="18"/>
      <c r="S4" s="18" t="s">
        <v>25</v>
      </c>
    </row>
    <row r="5" spans="1:19" ht="24" customHeight="1">
      <c r="A5" s="33" t="s">
        <v>21</v>
      </c>
      <c r="B5" s="34" t="s">
        <v>27</v>
      </c>
      <c r="C5" s="18" t="s">
        <v>28</v>
      </c>
      <c r="D5" s="18">
        <v>360</v>
      </c>
      <c r="E5" s="18">
        <v>45.5</v>
      </c>
      <c r="F5" s="18">
        <v>82.43</v>
      </c>
      <c r="G5" s="18">
        <v>83.29</v>
      </c>
      <c r="H5" s="18">
        <f t="shared" si="0"/>
        <v>211.22000000000003</v>
      </c>
      <c r="I5" s="39">
        <f t="shared" si="1"/>
        <v>75.7464</v>
      </c>
      <c r="J5" s="18" t="s">
        <v>29</v>
      </c>
      <c r="K5" s="18">
        <v>72</v>
      </c>
      <c r="L5" s="18" t="s">
        <v>30</v>
      </c>
      <c r="M5" s="18">
        <v>79</v>
      </c>
      <c r="N5" s="18" t="s">
        <v>24</v>
      </c>
      <c r="O5" s="18">
        <v>2</v>
      </c>
      <c r="P5" s="18" t="s">
        <v>25</v>
      </c>
      <c r="Q5" s="8" t="s">
        <v>26</v>
      </c>
      <c r="R5" s="18"/>
      <c r="S5" s="18" t="s">
        <v>25</v>
      </c>
    </row>
    <row r="6" spans="1:19" ht="21.75" customHeight="1">
      <c r="A6" s="33" t="s">
        <v>21</v>
      </c>
      <c r="B6" s="18" t="s">
        <v>31</v>
      </c>
      <c r="C6" s="18" t="s">
        <v>32</v>
      </c>
      <c r="D6" s="18">
        <v>365</v>
      </c>
      <c r="E6" s="18">
        <v>38.5</v>
      </c>
      <c r="F6" s="18">
        <v>83.71</v>
      </c>
      <c r="G6" s="18">
        <v>82</v>
      </c>
      <c r="H6" s="18">
        <f t="shared" si="0"/>
        <v>204.20999999999998</v>
      </c>
      <c r="I6" s="39">
        <f t="shared" si="1"/>
        <v>75.6052</v>
      </c>
      <c r="J6" s="18"/>
      <c r="K6" s="18"/>
      <c r="L6" s="18"/>
      <c r="M6" s="18"/>
      <c r="N6" s="18" t="s">
        <v>24</v>
      </c>
      <c r="O6" s="18">
        <v>3</v>
      </c>
      <c r="P6" s="18" t="s">
        <v>25</v>
      </c>
      <c r="Q6" s="8" t="s">
        <v>26</v>
      </c>
      <c r="R6" s="18"/>
      <c r="S6" s="18" t="s">
        <v>25</v>
      </c>
    </row>
    <row r="7" spans="1:19" ht="23.25" customHeight="1">
      <c r="A7" s="33" t="s">
        <v>21</v>
      </c>
      <c r="B7" s="18" t="s">
        <v>33</v>
      </c>
      <c r="C7" s="18" t="s">
        <v>34</v>
      </c>
      <c r="D7" s="18">
        <v>365</v>
      </c>
      <c r="E7" s="18">
        <v>37.5</v>
      </c>
      <c r="F7" s="18">
        <v>80.86</v>
      </c>
      <c r="G7" s="18">
        <v>79.86</v>
      </c>
      <c r="H7" s="18">
        <f t="shared" si="0"/>
        <v>198.22</v>
      </c>
      <c r="I7" s="39">
        <f t="shared" si="1"/>
        <v>74.8864</v>
      </c>
      <c r="J7" s="18"/>
      <c r="K7" s="18"/>
      <c r="L7" s="18"/>
      <c r="M7" s="18"/>
      <c r="N7" s="18" t="s">
        <v>24</v>
      </c>
      <c r="O7" s="18">
        <v>4</v>
      </c>
      <c r="P7" s="18" t="s">
        <v>25</v>
      </c>
      <c r="Q7" s="8" t="s">
        <v>26</v>
      </c>
      <c r="R7" s="18"/>
      <c r="S7" s="18" t="s">
        <v>25</v>
      </c>
    </row>
    <row r="8" spans="1:19" ht="24" customHeight="1">
      <c r="A8" s="33" t="s">
        <v>35</v>
      </c>
      <c r="B8" s="18" t="s">
        <v>36</v>
      </c>
      <c r="C8" s="18" t="s">
        <v>37</v>
      </c>
      <c r="D8" s="18">
        <v>378</v>
      </c>
      <c r="E8" s="18">
        <v>33.5</v>
      </c>
      <c r="F8" s="18">
        <v>73.71</v>
      </c>
      <c r="G8" s="18">
        <v>72</v>
      </c>
      <c r="H8" s="18">
        <f t="shared" si="0"/>
        <v>179.20999999999998</v>
      </c>
      <c r="I8" s="39">
        <f t="shared" si="1"/>
        <v>74.42519999999999</v>
      </c>
      <c r="J8" s="18"/>
      <c r="K8" s="18"/>
      <c r="L8" s="18"/>
      <c r="M8" s="18"/>
      <c r="N8" s="18" t="s">
        <v>24</v>
      </c>
      <c r="O8" s="18">
        <v>5</v>
      </c>
      <c r="P8" s="18" t="s">
        <v>25</v>
      </c>
      <c r="Q8" s="8" t="s">
        <v>26</v>
      </c>
      <c r="R8" s="18"/>
      <c r="S8" s="18" t="s">
        <v>25</v>
      </c>
    </row>
    <row r="9" spans="1:19" ht="25.5" customHeight="1">
      <c r="A9" s="33" t="s">
        <v>21</v>
      </c>
      <c r="B9" s="18" t="s">
        <v>38</v>
      </c>
      <c r="C9" s="18" t="s">
        <v>39</v>
      </c>
      <c r="D9" s="18">
        <v>352</v>
      </c>
      <c r="E9" s="18">
        <v>35</v>
      </c>
      <c r="F9" s="18">
        <v>80.29</v>
      </c>
      <c r="G9" s="18">
        <v>81.14</v>
      </c>
      <c r="H9" s="18">
        <f t="shared" si="0"/>
        <v>196.43</v>
      </c>
      <c r="I9" s="39">
        <f t="shared" si="1"/>
        <v>72.8516</v>
      </c>
      <c r="J9" s="18"/>
      <c r="K9" s="18"/>
      <c r="L9" s="18"/>
      <c r="M9" s="18"/>
      <c r="N9" s="18" t="s">
        <v>24</v>
      </c>
      <c r="O9" s="18">
        <v>6</v>
      </c>
      <c r="P9" s="18" t="s">
        <v>25</v>
      </c>
      <c r="Q9" s="8" t="s">
        <v>26</v>
      </c>
      <c r="R9" s="18"/>
      <c r="S9" s="18" t="s">
        <v>25</v>
      </c>
    </row>
    <row r="10" spans="1:19" ht="23.25" customHeight="1">
      <c r="A10" s="33" t="s">
        <v>40</v>
      </c>
      <c r="B10" s="18" t="s">
        <v>41</v>
      </c>
      <c r="C10" s="18" t="s">
        <v>42</v>
      </c>
      <c r="D10" s="18">
        <v>344</v>
      </c>
      <c r="E10" s="18">
        <v>40</v>
      </c>
      <c r="F10" s="18">
        <v>84.57</v>
      </c>
      <c r="G10" s="18">
        <v>80.43</v>
      </c>
      <c r="H10" s="18">
        <f t="shared" si="0"/>
        <v>205</v>
      </c>
      <c r="I10" s="39">
        <f t="shared" si="1"/>
        <v>72.75999999999999</v>
      </c>
      <c r="J10" s="18"/>
      <c r="K10" s="18"/>
      <c r="L10" s="18"/>
      <c r="M10" s="18"/>
      <c r="N10" s="18" t="s">
        <v>24</v>
      </c>
      <c r="O10" s="18">
        <v>7</v>
      </c>
      <c r="P10" s="18" t="s">
        <v>25</v>
      </c>
      <c r="Q10" s="8" t="s">
        <v>26</v>
      </c>
      <c r="R10" s="18"/>
      <c r="S10" s="18" t="s">
        <v>25</v>
      </c>
    </row>
    <row r="11" spans="1:19" ht="24.75" customHeight="1">
      <c r="A11" s="33" t="s">
        <v>35</v>
      </c>
      <c r="B11" s="18" t="s">
        <v>43</v>
      </c>
      <c r="C11" s="18" t="s">
        <v>44</v>
      </c>
      <c r="D11" s="18">
        <v>325</v>
      </c>
      <c r="E11" s="18">
        <v>45.5</v>
      </c>
      <c r="F11" s="18">
        <v>84.14</v>
      </c>
      <c r="G11" s="18">
        <v>87.43</v>
      </c>
      <c r="H11" s="18">
        <f t="shared" si="0"/>
        <v>217.07</v>
      </c>
      <c r="I11" s="39">
        <f t="shared" si="1"/>
        <v>71.5484</v>
      </c>
      <c r="J11" s="18"/>
      <c r="K11" s="18"/>
      <c r="L11" s="18"/>
      <c r="M11" s="18"/>
      <c r="N11" s="18" t="s">
        <v>24</v>
      </c>
      <c r="O11" s="18">
        <v>8</v>
      </c>
      <c r="P11" s="18" t="s">
        <v>25</v>
      </c>
      <c r="Q11" s="8" t="s">
        <v>26</v>
      </c>
      <c r="R11" s="18"/>
      <c r="S11" s="18" t="s">
        <v>25</v>
      </c>
    </row>
    <row r="12" spans="1:19" ht="20.25" customHeight="1">
      <c r="A12" s="33" t="s">
        <v>45</v>
      </c>
      <c r="B12" s="18" t="s">
        <v>46</v>
      </c>
      <c r="C12" s="18" t="s">
        <v>47</v>
      </c>
      <c r="D12" s="18">
        <v>342</v>
      </c>
      <c r="E12" s="18">
        <v>35</v>
      </c>
      <c r="F12" s="18">
        <v>80</v>
      </c>
      <c r="G12" s="18">
        <v>81.29</v>
      </c>
      <c r="H12" s="18">
        <f t="shared" si="0"/>
        <v>196.29000000000002</v>
      </c>
      <c r="I12" s="39">
        <f t="shared" si="1"/>
        <v>71.4348</v>
      </c>
      <c r="J12" s="18"/>
      <c r="K12" s="18"/>
      <c r="L12" s="18"/>
      <c r="M12" s="18"/>
      <c r="N12" s="18" t="s">
        <v>24</v>
      </c>
      <c r="O12" s="18">
        <v>9</v>
      </c>
      <c r="P12" s="18" t="s">
        <v>25</v>
      </c>
      <c r="Q12" s="8" t="s">
        <v>26</v>
      </c>
      <c r="R12" s="18"/>
      <c r="S12" s="18" t="s">
        <v>25</v>
      </c>
    </row>
    <row r="13" spans="1:19" ht="24.75" customHeight="1">
      <c r="A13" s="33" t="s">
        <v>40</v>
      </c>
      <c r="B13" s="18" t="s">
        <v>48</v>
      </c>
      <c r="C13" s="18" t="s">
        <v>49</v>
      </c>
      <c r="D13" s="18">
        <v>351</v>
      </c>
      <c r="E13" s="18">
        <v>40.5</v>
      </c>
      <c r="F13" s="18">
        <v>69.14</v>
      </c>
      <c r="G13" s="18">
        <v>75.57</v>
      </c>
      <c r="H13" s="18">
        <f t="shared" si="0"/>
        <v>185.20999999999998</v>
      </c>
      <c r="I13" s="39">
        <f t="shared" si="1"/>
        <v>71.3652</v>
      </c>
      <c r="J13" s="18"/>
      <c r="K13" s="18"/>
      <c r="L13" s="18"/>
      <c r="M13" s="18"/>
      <c r="N13" s="18" t="s">
        <v>24</v>
      </c>
      <c r="O13" s="18">
        <v>10</v>
      </c>
      <c r="P13" s="18" t="s">
        <v>25</v>
      </c>
      <c r="Q13" s="8" t="s">
        <v>26</v>
      </c>
      <c r="R13" s="18"/>
      <c r="S13" s="18" t="s">
        <v>25</v>
      </c>
    </row>
    <row r="14" spans="1:19" ht="18" customHeight="1">
      <c r="A14" s="33" t="s">
        <v>50</v>
      </c>
      <c r="B14" s="18" t="s">
        <v>51</v>
      </c>
      <c r="C14" s="18" t="s">
        <v>52</v>
      </c>
      <c r="D14" s="18">
        <v>355</v>
      </c>
      <c r="E14" s="18">
        <v>32.5</v>
      </c>
      <c r="F14" s="18">
        <v>68.71</v>
      </c>
      <c r="G14" s="18">
        <v>74.57</v>
      </c>
      <c r="H14" s="18">
        <f t="shared" si="0"/>
        <v>175.77999999999997</v>
      </c>
      <c r="I14" s="39">
        <f t="shared" si="1"/>
        <v>70.7936</v>
      </c>
      <c r="J14" s="18"/>
      <c r="K14" s="18"/>
      <c r="L14" s="18"/>
      <c r="M14" s="18"/>
      <c r="N14" s="18" t="s">
        <v>24</v>
      </c>
      <c r="O14" s="18">
        <v>11</v>
      </c>
      <c r="P14" s="18" t="s">
        <v>53</v>
      </c>
      <c r="Q14" s="42"/>
      <c r="R14" s="18" t="s">
        <v>54</v>
      </c>
      <c r="S14" s="18" t="s">
        <v>25</v>
      </c>
    </row>
    <row r="15" spans="1:19" ht="13.5" customHeight="1">
      <c r="A15" s="33" t="s">
        <v>50</v>
      </c>
      <c r="B15" s="18" t="s">
        <v>55</v>
      </c>
      <c r="C15" s="18" t="s">
        <v>56</v>
      </c>
      <c r="D15" s="18">
        <v>320</v>
      </c>
      <c r="E15" s="18">
        <v>33</v>
      </c>
      <c r="F15" s="18">
        <v>85</v>
      </c>
      <c r="G15" s="18">
        <v>80.43</v>
      </c>
      <c r="H15" s="18">
        <f t="shared" si="0"/>
        <v>198.43</v>
      </c>
      <c r="I15" s="39">
        <f t="shared" si="1"/>
        <v>68.6116</v>
      </c>
      <c r="J15" s="18"/>
      <c r="K15" s="18"/>
      <c r="L15" s="18"/>
      <c r="M15" s="18"/>
      <c r="N15" s="18" t="s">
        <v>24</v>
      </c>
      <c r="O15" s="18">
        <v>12</v>
      </c>
      <c r="P15" s="18" t="s">
        <v>53</v>
      </c>
      <c r="Q15" s="42"/>
      <c r="R15" s="18" t="s">
        <v>54</v>
      </c>
      <c r="S15" s="18" t="s">
        <v>25</v>
      </c>
    </row>
    <row r="16" spans="1:19" ht="16.5" customHeight="1">
      <c r="A16" s="33" t="s">
        <v>50</v>
      </c>
      <c r="B16" s="18" t="s">
        <v>57</v>
      </c>
      <c r="C16" s="18" t="s">
        <v>58</v>
      </c>
      <c r="D16" s="18">
        <v>315</v>
      </c>
      <c r="E16" s="18">
        <v>39.5</v>
      </c>
      <c r="F16" s="18">
        <v>71.43</v>
      </c>
      <c r="G16" s="18">
        <v>76</v>
      </c>
      <c r="H16" s="18">
        <f t="shared" si="0"/>
        <v>186.93</v>
      </c>
      <c r="I16" s="39">
        <f t="shared" si="1"/>
        <v>66.5316</v>
      </c>
      <c r="J16" s="18"/>
      <c r="K16" s="18"/>
      <c r="L16" s="18"/>
      <c r="M16" s="18"/>
      <c r="N16" s="18" t="s">
        <v>24</v>
      </c>
      <c r="O16" s="18">
        <v>13</v>
      </c>
      <c r="P16" s="18" t="s">
        <v>53</v>
      </c>
      <c r="Q16" s="42"/>
      <c r="R16" s="18" t="s">
        <v>54</v>
      </c>
      <c r="S16" s="18" t="s">
        <v>25</v>
      </c>
    </row>
    <row r="17" spans="1:9" s="30" customFormat="1" ht="12">
      <c r="A17" s="35"/>
      <c r="G17" s="36"/>
      <c r="I17" s="40"/>
    </row>
  </sheetData>
  <sheetProtection/>
  <mergeCells count="17">
    <mergeCell ref="A1:S1"/>
    <mergeCell ref="E2:H2"/>
    <mergeCell ref="A2:A3"/>
    <mergeCell ref="B2:B3"/>
    <mergeCell ref="C2:C3"/>
    <mergeCell ref="D2:D3"/>
    <mergeCell ref="I2:I3"/>
    <mergeCell ref="J2:J3"/>
    <mergeCell ref="K2:K3"/>
    <mergeCell ref="L2:L3"/>
    <mergeCell ref="M2:M3"/>
    <mergeCell ref="N2:N3"/>
    <mergeCell ref="O2:O3"/>
    <mergeCell ref="P2:P3"/>
    <mergeCell ref="Q2:Q3"/>
    <mergeCell ref="R2:R3"/>
    <mergeCell ref="S2:S3"/>
  </mergeCells>
  <printOptions/>
  <pageMargins left="0.19652777777777777" right="0.19652777777777777" top="0.39305555555555555" bottom="0" header="0.5118055555555555" footer="0.5118055555555555"/>
  <pageSetup fitToHeight="0" fitToWidth="1" horizontalDpi="600" verticalDpi="600" orientation="landscape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>
  <dimension ref="A2:S11"/>
  <sheetViews>
    <sheetView workbookViewId="0" topLeftCell="A1">
      <selection activeCell="V6" sqref="V6"/>
    </sheetView>
  </sheetViews>
  <sheetFormatPr defaultColWidth="8.75390625" defaultRowHeight="14.25"/>
  <cols>
    <col min="1" max="1" width="14.25390625" style="20" customWidth="1"/>
    <col min="2" max="2" width="13.375" style="20" customWidth="1"/>
    <col min="3" max="3" width="6.625" style="20" customWidth="1"/>
    <col min="4" max="4" width="5.125" style="20" customWidth="1"/>
    <col min="5" max="5" width="5.75390625" style="20" customWidth="1"/>
    <col min="6" max="6" width="6.50390625" style="20" customWidth="1"/>
    <col min="7" max="7" width="5.625" style="20" customWidth="1"/>
    <col min="8" max="8" width="7.375" style="20" customWidth="1"/>
    <col min="9" max="9" width="6.50390625" style="21" customWidth="1"/>
    <col min="10" max="10" width="4.50390625" style="0" customWidth="1"/>
    <col min="11" max="11" width="4.625" style="0" customWidth="1"/>
    <col min="12" max="12" width="5.125" style="0" customWidth="1"/>
    <col min="13" max="13" width="5.00390625" style="0" customWidth="1"/>
    <col min="14" max="14" width="4.25390625" style="0" customWidth="1"/>
    <col min="15" max="15" width="5.625" style="0" customWidth="1"/>
    <col min="16" max="16" width="4.00390625" style="0" customWidth="1"/>
    <col min="17" max="17" width="5.375" style="0" customWidth="1"/>
    <col min="18" max="18" width="4.125" style="0" customWidth="1"/>
  </cols>
  <sheetData>
    <row r="2" spans="1:19" ht="20.25">
      <c r="A2" s="2" t="s">
        <v>59</v>
      </c>
      <c r="B2" s="2"/>
      <c r="C2" s="2"/>
      <c r="D2" s="2"/>
      <c r="E2" s="2"/>
      <c r="F2" s="2"/>
      <c r="G2" s="2"/>
      <c r="H2" s="2"/>
      <c r="I2" s="14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5">
      <c r="A3" s="3" t="s">
        <v>1</v>
      </c>
      <c r="B3" s="3" t="s">
        <v>2</v>
      </c>
      <c r="C3" s="3" t="s">
        <v>3</v>
      </c>
      <c r="D3" s="3" t="s">
        <v>4</v>
      </c>
      <c r="E3" s="22" t="s">
        <v>5</v>
      </c>
      <c r="F3" s="22"/>
      <c r="G3" s="23"/>
      <c r="H3" s="23"/>
      <c r="I3" s="25" t="s">
        <v>6</v>
      </c>
      <c r="J3" s="3" t="s">
        <v>7</v>
      </c>
      <c r="K3" s="3" t="s">
        <v>8</v>
      </c>
      <c r="L3" s="3" t="s">
        <v>9</v>
      </c>
      <c r="M3" s="3" t="s">
        <v>10</v>
      </c>
      <c r="N3" s="3" t="s">
        <v>11</v>
      </c>
      <c r="O3" s="3" t="s">
        <v>12</v>
      </c>
      <c r="P3" s="3" t="s">
        <v>13</v>
      </c>
      <c r="Q3" s="3" t="s">
        <v>14</v>
      </c>
      <c r="R3" s="3" t="s">
        <v>15</v>
      </c>
      <c r="S3" s="3" t="s">
        <v>16</v>
      </c>
    </row>
    <row r="4" spans="1:19" ht="82.5" customHeight="1">
      <c r="A4" s="6"/>
      <c r="B4" s="6"/>
      <c r="C4" s="6"/>
      <c r="D4" s="6"/>
      <c r="E4" s="24" t="s">
        <v>17</v>
      </c>
      <c r="F4" s="24" t="s">
        <v>18</v>
      </c>
      <c r="G4" s="24" t="s">
        <v>19</v>
      </c>
      <c r="H4" s="24" t="s">
        <v>20</v>
      </c>
      <c r="I4" s="2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s="19" customFormat="1" ht="24.75" customHeight="1">
      <c r="A5" s="8" t="s">
        <v>60</v>
      </c>
      <c r="B5" s="18" t="s">
        <v>61</v>
      </c>
      <c r="C5" s="18" t="s">
        <v>62</v>
      </c>
      <c r="D5" s="18">
        <v>406</v>
      </c>
      <c r="E5" s="18">
        <v>36.5</v>
      </c>
      <c r="F5" s="18">
        <v>87.4</v>
      </c>
      <c r="G5" s="18">
        <v>87.8</v>
      </c>
      <c r="H5" s="18">
        <f aca="true" t="shared" si="0" ref="H5:H11">SUM(E5:G5)</f>
        <v>211.7</v>
      </c>
      <c r="I5" s="27">
        <f aca="true" t="shared" si="1" ref="I5:I11">D5/5*0.7+H5/2.5*0.3</f>
        <v>82.244</v>
      </c>
      <c r="J5" s="18"/>
      <c r="K5" s="18"/>
      <c r="L5" s="18"/>
      <c r="M5" s="18"/>
      <c r="N5" s="18" t="s">
        <v>24</v>
      </c>
      <c r="O5" s="18">
        <v>1</v>
      </c>
      <c r="P5" s="18" t="s">
        <v>25</v>
      </c>
      <c r="Q5" s="28" t="s">
        <v>63</v>
      </c>
      <c r="R5" s="18"/>
      <c r="S5" s="18" t="s">
        <v>25</v>
      </c>
    </row>
    <row r="6" spans="1:19" s="19" customFormat="1" ht="24.75" customHeight="1">
      <c r="A6" s="8" t="s">
        <v>60</v>
      </c>
      <c r="B6" s="18" t="s">
        <v>64</v>
      </c>
      <c r="C6" s="18" t="s">
        <v>65</v>
      </c>
      <c r="D6" s="18">
        <v>410</v>
      </c>
      <c r="E6" s="18">
        <v>37.5</v>
      </c>
      <c r="F6" s="18">
        <v>85.8</v>
      </c>
      <c r="G6" s="18">
        <v>80.6</v>
      </c>
      <c r="H6" s="18">
        <f t="shared" si="0"/>
        <v>203.89999999999998</v>
      </c>
      <c r="I6" s="27">
        <f t="shared" si="1"/>
        <v>81.868</v>
      </c>
      <c r="J6" s="18"/>
      <c r="K6" s="18"/>
      <c r="L6" s="18"/>
      <c r="M6" s="18"/>
      <c r="N6" s="18" t="s">
        <v>24</v>
      </c>
      <c r="O6" s="18">
        <v>2</v>
      </c>
      <c r="P6" s="18" t="s">
        <v>25</v>
      </c>
      <c r="Q6" s="28" t="s">
        <v>63</v>
      </c>
      <c r="R6" s="18"/>
      <c r="S6" s="18" t="s">
        <v>25</v>
      </c>
    </row>
    <row r="7" spans="1:19" s="19" customFormat="1" ht="24.75" customHeight="1">
      <c r="A7" s="8" t="s">
        <v>60</v>
      </c>
      <c r="B7" s="18" t="s">
        <v>66</v>
      </c>
      <c r="C7" s="18" t="s">
        <v>67</v>
      </c>
      <c r="D7" s="18">
        <v>415</v>
      </c>
      <c r="E7" s="18">
        <v>39</v>
      </c>
      <c r="F7" s="18">
        <v>76.4</v>
      </c>
      <c r="G7" s="18">
        <v>82.6</v>
      </c>
      <c r="H7" s="18">
        <f t="shared" si="0"/>
        <v>198</v>
      </c>
      <c r="I7" s="27">
        <f t="shared" si="1"/>
        <v>81.86</v>
      </c>
      <c r="J7" s="18"/>
      <c r="K7" s="18"/>
      <c r="L7" s="18"/>
      <c r="M7" s="18"/>
      <c r="N7" s="18" t="s">
        <v>24</v>
      </c>
      <c r="O7" s="18">
        <v>3</v>
      </c>
      <c r="P7" s="18" t="s">
        <v>25</v>
      </c>
      <c r="Q7" s="28" t="s">
        <v>63</v>
      </c>
      <c r="R7" s="18"/>
      <c r="S7" s="18" t="s">
        <v>25</v>
      </c>
    </row>
    <row r="8" spans="1:19" s="19" customFormat="1" ht="24.75" customHeight="1">
      <c r="A8" s="8" t="s">
        <v>60</v>
      </c>
      <c r="B8" s="18" t="s">
        <v>68</v>
      </c>
      <c r="C8" s="18" t="s">
        <v>69</v>
      </c>
      <c r="D8" s="18">
        <v>395</v>
      </c>
      <c r="E8" s="18">
        <v>36.5</v>
      </c>
      <c r="F8" s="18">
        <v>91.2</v>
      </c>
      <c r="G8" s="18">
        <v>90</v>
      </c>
      <c r="H8" s="18">
        <f t="shared" si="0"/>
        <v>217.7</v>
      </c>
      <c r="I8" s="27">
        <f t="shared" si="1"/>
        <v>81.42399999999999</v>
      </c>
      <c r="J8" s="18"/>
      <c r="K8" s="18"/>
      <c r="L8" s="18"/>
      <c r="M8" s="18"/>
      <c r="N8" s="18" t="s">
        <v>24</v>
      </c>
      <c r="O8" s="18">
        <v>4</v>
      </c>
      <c r="P8" s="18" t="s">
        <v>25</v>
      </c>
      <c r="Q8" s="28" t="s">
        <v>63</v>
      </c>
      <c r="R8" s="18"/>
      <c r="S8" s="18" t="s">
        <v>25</v>
      </c>
    </row>
    <row r="9" spans="1:19" s="19" customFormat="1" ht="24.75" customHeight="1">
      <c r="A9" s="8" t="s">
        <v>60</v>
      </c>
      <c r="B9" s="18" t="s">
        <v>70</v>
      </c>
      <c r="C9" s="18" t="s">
        <v>71</v>
      </c>
      <c r="D9" s="18">
        <v>384</v>
      </c>
      <c r="E9" s="18">
        <v>32</v>
      </c>
      <c r="F9" s="18">
        <v>84</v>
      </c>
      <c r="G9" s="18">
        <v>83.2</v>
      </c>
      <c r="H9" s="18">
        <f t="shared" si="0"/>
        <v>199.2</v>
      </c>
      <c r="I9" s="27">
        <f t="shared" si="1"/>
        <v>77.66399999999999</v>
      </c>
      <c r="J9" s="18"/>
      <c r="K9" s="18"/>
      <c r="L9" s="18"/>
      <c r="M9" s="18"/>
      <c r="N9" s="18" t="s">
        <v>24</v>
      </c>
      <c r="O9" s="18">
        <v>5</v>
      </c>
      <c r="P9" s="18" t="s">
        <v>25</v>
      </c>
      <c r="Q9" s="28" t="s">
        <v>63</v>
      </c>
      <c r="R9" s="18"/>
      <c r="S9" s="18" t="s">
        <v>25</v>
      </c>
    </row>
    <row r="10" spans="1:19" s="19" customFormat="1" ht="24.75" customHeight="1">
      <c r="A10" s="8" t="s">
        <v>60</v>
      </c>
      <c r="B10" s="18" t="s">
        <v>72</v>
      </c>
      <c r="C10" s="18" t="s">
        <v>73</v>
      </c>
      <c r="D10" s="18">
        <v>375</v>
      </c>
      <c r="E10" s="18">
        <v>41.5</v>
      </c>
      <c r="F10" s="18">
        <v>83.8</v>
      </c>
      <c r="G10" s="18">
        <v>79.8</v>
      </c>
      <c r="H10" s="18">
        <f t="shared" si="0"/>
        <v>205.1</v>
      </c>
      <c r="I10" s="27">
        <f t="shared" si="1"/>
        <v>77.112</v>
      </c>
      <c r="J10" s="18"/>
      <c r="K10" s="18"/>
      <c r="L10" s="18"/>
      <c r="M10" s="18"/>
      <c r="N10" s="18" t="s">
        <v>24</v>
      </c>
      <c r="O10" s="18">
        <v>6</v>
      </c>
      <c r="P10" s="18" t="s">
        <v>25</v>
      </c>
      <c r="Q10" s="28" t="s">
        <v>63</v>
      </c>
      <c r="R10" s="18"/>
      <c r="S10" s="18" t="s">
        <v>25</v>
      </c>
    </row>
    <row r="11" spans="1:19" s="19" customFormat="1" ht="24.75" customHeight="1">
      <c r="A11" s="8" t="s">
        <v>60</v>
      </c>
      <c r="B11" s="18" t="s">
        <v>74</v>
      </c>
      <c r="C11" s="18" t="s">
        <v>75</v>
      </c>
      <c r="D11" s="18">
        <v>357</v>
      </c>
      <c r="E11" s="18">
        <v>36.5</v>
      </c>
      <c r="F11" s="18">
        <v>83.2</v>
      </c>
      <c r="G11" s="18">
        <v>81</v>
      </c>
      <c r="H11" s="18">
        <f t="shared" si="0"/>
        <v>200.7</v>
      </c>
      <c r="I11" s="27">
        <f t="shared" si="1"/>
        <v>74.06400000000001</v>
      </c>
      <c r="J11" s="18"/>
      <c r="K11" s="18"/>
      <c r="L11" s="18"/>
      <c r="M11" s="18"/>
      <c r="N11" s="18" t="s">
        <v>24</v>
      </c>
      <c r="O11" s="18">
        <v>7</v>
      </c>
      <c r="P11" s="18" t="s">
        <v>25</v>
      </c>
      <c r="Q11" s="28" t="s">
        <v>63</v>
      </c>
      <c r="R11" s="18"/>
      <c r="S11" s="18" t="s">
        <v>25</v>
      </c>
    </row>
  </sheetData>
  <sheetProtection/>
  <mergeCells count="17">
    <mergeCell ref="A2:S2"/>
    <mergeCell ref="E3:H3"/>
    <mergeCell ref="A3:A4"/>
    <mergeCell ref="B3:B4"/>
    <mergeCell ref="C3:C4"/>
    <mergeCell ref="D3:D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</mergeCells>
  <printOptions/>
  <pageMargins left="0.7086614173228347" right="0.7086614173228347" top="0.5511811023622047" bottom="0.7480314960629921" header="0.31496062992125984" footer="0.31496062992125984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5:S8"/>
  <sheetViews>
    <sheetView workbookViewId="0" topLeftCell="A4">
      <selection activeCell="K21" sqref="K21"/>
    </sheetView>
  </sheetViews>
  <sheetFormatPr defaultColWidth="8.75390625" defaultRowHeight="14.25"/>
  <cols>
    <col min="1" max="1" width="8.75390625" style="0" customWidth="1"/>
    <col min="2" max="2" width="14.625" style="0" customWidth="1"/>
    <col min="3" max="3" width="6.375" style="0" customWidth="1"/>
    <col min="4" max="4" width="6.75390625" style="0" customWidth="1"/>
    <col min="5" max="5" width="6.125" style="0" customWidth="1"/>
    <col min="6" max="6" width="6.25390625" style="0" customWidth="1"/>
    <col min="7" max="7" width="6.125" style="0" customWidth="1"/>
    <col min="8" max="8" width="7.75390625" style="0" customWidth="1"/>
    <col min="9" max="9" width="6.25390625" style="1" customWidth="1"/>
    <col min="10" max="10" width="5.125" style="0" customWidth="1"/>
    <col min="11" max="11" width="5.50390625" style="0" customWidth="1"/>
    <col min="12" max="12" width="5.625" style="0" customWidth="1"/>
    <col min="13" max="13" width="5.125" style="0" customWidth="1"/>
    <col min="14" max="14" width="4.75390625" style="0" customWidth="1"/>
    <col min="15" max="15" width="5.25390625" style="0" customWidth="1"/>
    <col min="16" max="16" width="4.375" style="0" customWidth="1"/>
    <col min="17" max="17" width="5.375" style="0" customWidth="1"/>
    <col min="18" max="18" width="5.25390625" style="0" customWidth="1"/>
  </cols>
  <sheetData>
    <row r="3" ht="13.5" customHeight="1"/>
    <row r="5" spans="1:19" ht="20.25">
      <c r="A5" s="2" t="s">
        <v>76</v>
      </c>
      <c r="B5" s="2"/>
      <c r="C5" s="2"/>
      <c r="D5" s="2"/>
      <c r="E5" s="2"/>
      <c r="F5" s="2"/>
      <c r="G5" s="2"/>
      <c r="H5" s="2"/>
      <c r="I5" s="14"/>
      <c r="J5" s="2"/>
      <c r="K5" s="2"/>
      <c r="L5" s="2"/>
      <c r="M5" s="2"/>
      <c r="N5" s="2"/>
      <c r="O5" s="2"/>
      <c r="P5" s="2"/>
      <c r="Q5" s="2"/>
      <c r="R5" s="2"/>
      <c r="S5" s="2"/>
    </row>
    <row r="6" spans="1:19" ht="15">
      <c r="A6" s="3" t="s">
        <v>1</v>
      </c>
      <c r="B6" s="3" t="s">
        <v>2</v>
      </c>
      <c r="C6" s="3" t="s">
        <v>3</v>
      </c>
      <c r="D6" s="3" t="s">
        <v>4</v>
      </c>
      <c r="E6" s="4" t="s">
        <v>5</v>
      </c>
      <c r="F6" s="4"/>
      <c r="G6" s="5"/>
      <c r="H6" s="5"/>
      <c r="I6" s="15" t="s">
        <v>6</v>
      </c>
      <c r="J6" s="3" t="s">
        <v>7</v>
      </c>
      <c r="K6" s="3" t="s">
        <v>8</v>
      </c>
      <c r="L6" s="3" t="s">
        <v>9</v>
      </c>
      <c r="M6" s="3" t="s">
        <v>10</v>
      </c>
      <c r="N6" s="3" t="s">
        <v>11</v>
      </c>
      <c r="O6" s="3" t="s">
        <v>12</v>
      </c>
      <c r="P6" s="3" t="s">
        <v>13</v>
      </c>
      <c r="Q6" s="3" t="s">
        <v>14</v>
      </c>
      <c r="R6" s="3" t="s">
        <v>15</v>
      </c>
      <c r="S6" s="3" t="s">
        <v>16</v>
      </c>
    </row>
    <row r="7" spans="1:19" ht="75">
      <c r="A7" s="6"/>
      <c r="B7" s="6"/>
      <c r="C7" s="6"/>
      <c r="D7" s="6"/>
      <c r="E7" s="7" t="s">
        <v>17</v>
      </c>
      <c r="F7" s="7" t="s">
        <v>18</v>
      </c>
      <c r="G7" s="7" t="s">
        <v>19</v>
      </c>
      <c r="H7" s="7" t="s">
        <v>20</v>
      </c>
      <c r="I7" s="13"/>
      <c r="J7" s="6"/>
      <c r="K7" s="6"/>
      <c r="L7" s="6"/>
      <c r="M7" s="6"/>
      <c r="N7" s="6"/>
      <c r="O7" s="6"/>
      <c r="P7" s="6"/>
      <c r="Q7" s="6"/>
      <c r="R7" s="6"/>
      <c r="S7" s="6"/>
    </row>
    <row r="8" spans="1:19" ht="45.75" customHeight="1">
      <c r="A8" s="8" t="s">
        <v>60</v>
      </c>
      <c r="B8" s="9" t="s">
        <v>77</v>
      </c>
      <c r="C8" s="10" t="s">
        <v>78</v>
      </c>
      <c r="D8" s="11">
        <v>390</v>
      </c>
      <c r="E8" s="10">
        <v>33</v>
      </c>
      <c r="F8" s="12">
        <v>88.8</v>
      </c>
      <c r="G8" s="12">
        <v>87.6</v>
      </c>
      <c r="H8" s="13">
        <f>SUM(E8:G8)</f>
        <v>209.39999999999998</v>
      </c>
      <c r="I8" s="12">
        <f>D8/5*0.7+H8/2.5*0.3</f>
        <v>79.728</v>
      </c>
      <c r="J8" s="16"/>
      <c r="K8" s="16"/>
      <c r="L8" s="16"/>
      <c r="M8" s="17"/>
      <c r="N8" s="18" t="s">
        <v>24</v>
      </c>
      <c r="O8" s="16">
        <v>1</v>
      </c>
      <c r="P8" s="16" t="s">
        <v>25</v>
      </c>
      <c r="Q8" s="8" t="s">
        <v>63</v>
      </c>
      <c r="R8" s="18"/>
      <c r="S8" s="18" t="s">
        <v>25</v>
      </c>
    </row>
  </sheetData>
  <sheetProtection/>
  <mergeCells count="17">
    <mergeCell ref="A5:S5"/>
    <mergeCell ref="E6:H6"/>
    <mergeCell ref="A6:A7"/>
    <mergeCell ref="B6:B7"/>
    <mergeCell ref="C6:C7"/>
    <mergeCell ref="D6:D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</mergeCells>
  <printOptions/>
  <pageMargins left="0.7" right="0.7" top="0.75" bottom="0.75" header="0.3" footer="0.3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番茄花园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番茄花园</dc:creator>
  <cp:keywords/>
  <dc:description/>
  <cp:lastModifiedBy>Administrator</cp:lastModifiedBy>
  <cp:lastPrinted>2022-03-29T03:31:41Z</cp:lastPrinted>
  <dcterms:created xsi:type="dcterms:W3CDTF">2009-04-16T03:14:33Z</dcterms:created>
  <dcterms:modified xsi:type="dcterms:W3CDTF">2022-03-29T09:16:18Z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EBD2CA77598540C69FAE1A5B6858B93F</vt:lpwstr>
  </property>
</Properties>
</file>